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3690" windowWidth="28710" windowHeight="7260" tabRatio="924"/>
  </bookViews>
  <sheets>
    <sheet name="Index" sheetId="40" r:id="rId1"/>
    <sheet name="Grundsätze und Prinzipien" sheetId="62" r:id="rId2"/>
    <sheet name="Berichtsinhalte" sheetId="67" r:id="rId3"/>
    <sheet name="Berichtsqualität" sheetId="68" r:id="rId4"/>
    <sheet name="Berichtsabgrenzung" sheetId="69" r:id="rId5"/>
    <sheet name="Publikationsrythmus" sheetId="70" r:id="rId6"/>
    <sheet name="Ergebnis" sheetId="23" r:id="rId7"/>
    <sheet name="Finanzierung" sheetId="26" r:id="rId8"/>
    <sheet name="Cashflow &amp; Investitionen" sheetId="24" r:id="rId9"/>
    <sheet name="Markenwert" sheetId="22" r:id="rId10"/>
    <sheet name="Mengen" sheetId="31" r:id="rId11"/>
    <sheet name="Volumen Zahlungsverkehr" sheetId="76" r:id="rId12"/>
    <sheet name="Kundenzufriedenheit" sheetId="10" r:id="rId13"/>
    <sheet name="Preisvergleich" sheetId="18" r:id="rId14"/>
    <sheet name="Laufzeiten" sheetId="32" r:id="rId15"/>
    <sheet name="Verarbeitung Zahlungsbelege" sheetId="37" r:id="rId16"/>
    <sheet name="Wartezeiten am Schalter" sheetId="73" r:id="rId17"/>
    <sheet name="Poststellen" sheetId="7" r:id="rId18"/>
    <sheet name="Dichte der Netzzugangspunkte" sheetId="75" r:id="rId19"/>
    <sheet name="Marktanteile" sheetId="39" r:id="rId20"/>
    <sheet name="Personalbestand" sheetId="27" r:id="rId21"/>
    <sheet name="Personalfluktuation" sheetId="38" r:id="rId22"/>
    <sheet name="Lernpersonal" sheetId="28" r:id="rId23"/>
    <sheet name="Nachwuchskräfte" sheetId="29" r:id="rId24"/>
    <sheet name="Anstellungsverhältnisse" sheetId="59" r:id="rId25"/>
    <sheet name="Entschädigungen" sheetId="14" r:id="rId26"/>
    <sheet name="Pensionskasse" sheetId="58" r:id="rId27"/>
    <sheet name="Geschlechterverteilung" sheetId="57" r:id="rId28"/>
    <sheet name="Frauen im Management" sheetId="63" r:id="rId29"/>
    <sheet name="Sprachenvielfalt" sheetId="55" r:id="rId30"/>
    <sheet name="Nationalitäten" sheetId="56" r:id="rId31"/>
    <sheet name="Demographie" sheetId="35" r:id="rId32"/>
    <sheet name="Teilzeit" sheetId="34" r:id="rId33"/>
    <sheet name="Gesundheitsmanagement" sheetId="45" r:id="rId34"/>
    <sheet name="Personalzufriedenheit" sheetId="41" r:id="rId35"/>
    <sheet name="Motivation u. Engagement" sheetId="11" r:id="rId36"/>
    <sheet name="Arbeitsmarktzentrum" sheetId="44" r:id="rId37"/>
    <sheet name="Energiebedarf" sheetId="77" r:id="rId38"/>
    <sheet name="Klimabelastung" sheetId="82" r:id="rId39"/>
    <sheet name="Materialien" sheetId="78" r:id="rId40"/>
    <sheet name="Luftschadstoffe" sheetId="83" r:id="rId41"/>
    <sheet name="Lieferkette" sheetId="84" r:id="rId42"/>
    <sheet name="Wohltät. u. Sponsoring" sheetId="33" r:id="rId43"/>
    <sheet name="Gesetzesverstösse" sheetId="60" r:id="rId44"/>
    <sheet name="Arbeitsplätze in Regionen" sheetId="13" r:id="rId45"/>
    <sheet name="Verteilung d. Wertschöpfung" sheetId="36" r:id="rId46"/>
  </sheets>
  <definedNames>
    <definedName name="_xlnm._FilterDatabase" localSheetId="24" hidden="1">Anstellungsverhältnisse!$E$29:$O$29</definedName>
    <definedName name="_xlnm._FilterDatabase" localSheetId="36" hidden="1">Arbeitsmarktzentrum!$E$13:$I$13</definedName>
    <definedName name="_xlnm._FilterDatabase" localSheetId="44" hidden="1">'Arbeitsplätze in Regionen'!$F$93:$BV$93</definedName>
    <definedName name="_xlnm._FilterDatabase" localSheetId="8" hidden="1">'Cashflow &amp; Investitionen'!$E$29:$M$29</definedName>
    <definedName name="_xlnm._FilterDatabase" localSheetId="31" hidden="1">Demographie!$E$21:$N$21</definedName>
    <definedName name="_xlnm._FilterDatabase" localSheetId="37" hidden="1">Energiebedarf!$F$72:$BF$72</definedName>
    <definedName name="_xlnm._FilterDatabase" localSheetId="25" hidden="1">Entschädigungen!$D$32:$L$32</definedName>
    <definedName name="_xlnm._FilterDatabase" localSheetId="6" hidden="1">Ergebnis!$S$153:$BV$153</definedName>
    <definedName name="_xlnm._FilterDatabase" localSheetId="7" hidden="1">Finanzierung!$E$25:$J$25</definedName>
    <definedName name="_xlnm._FilterDatabase" localSheetId="28" hidden="1">'Frauen im Management'!$E$21:$L$21</definedName>
    <definedName name="_xlnm._FilterDatabase" localSheetId="27" hidden="1">Geschlechterverteilung!$E$17:$J$17</definedName>
    <definedName name="_xlnm._FilterDatabase" localSheetId="43" hidden="1">Gesetzesverstösse!$E$17:$G$17</definedName>
    <definedName name="_xlnm._FilterDatabase" localSheetId="33" hidden="1">Gesundheitsmanagement!$E$49:$AH$49</definedName>
    <definedName name="_xlnm._FilterDatabase" localSheetId="38" hidden="1">Klimabelastung!$D$73:$BE$73</definedName>
    <definedName name="_xlnm._FilterDatabase" localSheetId="12" hidden="1">Kundenzufriedenheit!$E$34:$U$34</definedName>
    <definedName name="_xlnm._FilterDatabase" localSheetId="14" hidden="1">Laufzeiten!$C$31:$O$31</definedName>
    <definedName name="_xlnm._FilterDatabase" localSheetId="22" hidden="1">Lernpersonal!$E$44:$X$44</definedName>
    <definedName name="_xlnm._FilterDatabase" localSheetId="41" hidden="1">Lieferkette!$F$14:$J$14</definedName>
    <definedName name="_xlnm._FilterDatabase" localSheetId="40" hidden="1">Luftschadstoffe!$E$22:$N$22</definedName>
    <definedName name="_xlnm._FilterDatabase" localSheetId="9" hidden="1">Markenwert!$E$16:$I$16</definedName>
    <definedName name="_xlnm._FilterDatabase" localSheetId="39" hidden="1">Materialien!$E$15:$I$15</definedName>
    <definedName name="_xlnm._FilterDatabase" localSheetId="10" hidden="1">Mengen!$E$109:$CO$109</definedName>
    <definedName name="_xlnm._FilterDatabase" localSheetId="35" hidden="1">'Motivation u. Engagement'!$E$47:$AL$47</definedName>
    <definedName name="_xlnm._FilterDatabase" localSheetId="23" hidden="1">Nachwuchskräfte!$E$21:$I$21</definedName>
    <definedName name="_xlnm._FilterDatabase" localSheetId="30" hidden="1">Nationalitäten!$E$25:$P$25</definedName>
    <definedName name="_xlnm._FilterDatabase" localSheetId="20" hidden="1">Personalbestand!$D$69:$BA$69</definedName>
    <definedName name="_xlnm._FilterDatabase" localSheetId="21" hidden="1">Personalfluktuation!$D$53:$AJ$53</definedName>
    <definedName name="_xlnm._FilterDatabase" localSheetId="34" hidden="1">Personalzufriedenheit!$E$23:$P$23</definedName>
    <definedName name="_xlnm._FilterDatabase" localSheetId="17" hidden="1">Poststellen!$E$26:$M$26</definedName>
    <definedName name="_xlnm._FilterDatabase" localSheetId="13" hidden="1">Preisvergleich!$A$59:$M$59</definedName>
    <definedName name="_xlnm._FilterDatabase" localSheetId="29" hidden="1">Sprachenvielfalt!$E$16:$K$16</definedName>
    <definedName name="_xlnm._FilterDatabase" localSheetId="32" hidden="1">Teilzeit!$E$32:$Y$32</definedName>
    <definedName name="_xlnm._FilterDatabase" localSheetId="15" hidden="1">'Verarbeitung Zahlungsbelege'!$D$19:$H$19</definedName>
    <definedName name="_xlnm._FilterDatabase" localSheetId="11" hidden="1">'Volumen Zahlungsverkehr'!$E$34:$V$34</definedName>
    <definedName name="_xlnm._FilterDatabase" localSheetId="16" hidden="1">'Wartezeiten am Schalter'!$D$16:$G$16</definedName>
    <definedName name="_xlnm.Print_Area" localSheetId="0">Index!$A$1:$I$59</definedName>
    <definedName name="_xlnm.Print_Area" localSheetId="13">Preisvergleich!$A$1:$L$20</definedName>
    <definedName name="Grundsatz_zur_Berichtsabgrenzung">Berichtsabgrenzung!$A$3</definedName>
    <definedName name="Grundsätze_und_Prinzipien_der_integrierten_Berichterstattung">'Grundsätze und Prinzipien'!$A$3</definedName>
    <definedName name="Grundsätze_zur_Berichtsqualität">Berichtsqualität!$A$3</definedName>
    <definedName name="Grundsätze_zur_Bestimmung_der_Berichtsinhalte">Berichtsinhalte!$A$3</definedName>
    <definedName name="Publikationsrhythmus">Publikationsrythmus!$A$3</definedName>
  </definedNames>
  <calcPr calcId="145621"/>
  <customWorkbookViews>
    <customWorkbookView name="Andreas Sturm - Personal View" guid="{595D07C0-E761-11DC-9357-001B6391840E}" mergeInterval="0" personalView="1" yWindow="105" windowWidth="1551" windowHeight="1003" activeSheetId="9" showComments="commIndAndComment"/>
    <customWorkbookView name="bernatha - Persönliche Ansicht" guid="{4221DF2B-D9E6-40BE-9C37-8B5A92E46F7B}" mergeInterval="0" personalView="1" maximized="1" xWindow="1" yWindow="1" windowWidth="1280" windowHeight="807" activeSheetId="3"/>
    <customWorkbookView name="linigerh - Persönliche Ansicht" guid="{8144D8E7-8996-490F-8ACB-C7957A150DAC}" mergeInterval="0" personalView="1" maximized="1" windowWidth="1276" windowHeight="808" activeSheetId="1"/>
    <customWorkbookView name="braunsteinc - Persönliche Ansicht" guid="{A8A9853C-301B-405A-92F6-9DCC8EB91B52}" mergeInterval="0" personalView="1" maximized="1" windowWidth="1276" windowHeight="808" activeSheetId="7"/>
    <customWorkbookView name="hodelhaslerm - Persönliche Ansicht" guid="{F90AD2DC-6F63-4FE7-9F4E-99C162A8727E}" mergeInterval="0" personalView="1" maximized="1" windowWidth="1276" windowHeight="783" activeSheetId="8"/>
    <customWorkbookView name="sutermarc - Persönliche Ansicht" guid="{34161360-80E4-4153-B1A5-19E7BBEDD5ED}" mergeInterval="0" personalView="1" maximized="1" windowWidth="900" windowHeight="847" activeSheetId="1"/>
    <customWorkbookView name="Annina Bernath - Persönliche Ansicht" guid="{09D980A6-7F22-44D6-B957-3B1FFC43B461}" mergeInterval="0" personalView="1" maximized="1" xWindow="1" yWindow="1" windowWidth="1280" windowHeight="765" activeSheetId="6"/>
    <customWorkbookView name="hodelm - Persönliche Ansicht" guid="{A4328FE7-0B36-4A96-9E82-0C2C10ECE34E}" mergeInterval="0" personalView="1" maximized="1" xWindow="1" yWindow="1" windowWidth="1024" windowHeight="509" activeSheetId="8"/>
    <customWorkbookView name="hulligero - Persönliche Ansicht" guid="{F0335B52-931C-4173-85AE-87F3D6604B59}" mergeInterval="0" personalView="1" maximized="1" xWindow="1" yWindow="1" windowWidth="1280" windowHeight="765"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K41" i="82" l="1"/>
  <c r="J41" i="82"/>
  <c r="I41" i="82"/>
  <c r="H41" i="82"/>
  <c r="G41" i="82"/>
  <c r="F41" i="82"/>
  <c r="E41" i="82"/>
  <c r="K38" i="82"/>
  <c r="J38" i="82"/>
  <c r="I38" i="82"/>
  <c r="H38" i="82"/>
  <c r="G38" i="82"/>
  <c r="F38" i="82"/>
  <c r="E38" i="82"/>
  <c r="K37" i="82"/>
  <c r="J37" i="82"/>
  <c r="J36" i="82" s="1"/>
  <c r="I37" i="82"/>
  <c r="H37" i="82"/>
  <c r="H36" i="82" s="1"/>
  <c r="G37" i="82"/>
  <c r="F37" i="82"/>
  <c r="F36" i="82" s="1"/>
  <c r="E37" i="82"/>
  <c r="K36" i="82"/>
  <c r="I36" i="82"/>
  <c r="G36" i="82"/>
  <c r="E36" i="82"/>
  <c r="K34" i="82"/>
  <c r="J34" i="82"/>
  <c r="I34" i="82"/>
  <c r="H34" i="82"/>
  <c r="G34" i="82"/>
  <c r="F34" i="82"/>
  <c r="E34" i="82"/>
  <c r="K29" i="82"/>
  <c r="J29" i="82"/>
  <c r="I29" i="82"/>
  <c r="H29" i="82"/>
  <c r="G29" i="82"/>
  <c r="F29" i="82"/>
  <c r="E29" i="82"/>
  <c r="K26" i="82"/>
  <c r="J26" i="82"/>
  <c r="J25" i="82" s="1"/>
  <c r="I26" i="82"/>
  <c r="H26" i="82"/>
  <c r="H25" i="82" s="1"/>
  <c r="G26" i="82"/>
  <c r="F26" i="82"/>
  <c r="F25" i="82" s="1"/>
  <c r="E26" i="82"/>
  <c r="K25" i="82"/>
  <c r="K24" i="82" s="1"/>
  <c r="I25" i="82"/>
  <c r="I24" i="82" s="1"/>
  <c r="G25" i="82"/>
  <c r="G24" i="82" s="1"/>
  <c r="E25" i="82"/>
  <c r="E24" i="82" s="1"/>
  <c r="K14" i="82"/>
  <c r="K12" i="82" s="1"/>
  <c r="J14" i="82"/>
  <c r="I14" i="82"/>
  <c r="I12" i="82" s="1"/>
  <c r="H14" i="82"/>
  <c r="G14" i="82"/>
  <c r="G12" i="82" s="1"/>
  <c r="F14" i="82"/>
  <c r="E14" i="82"/>
  <c r="E12" i="82" s="1"/>
  <c r="J12" i="82"/>
  <c r="H12" i="82"/>
  <c r="F12" i="82"/>
  <c r="K8" i="82"/>
  <c r="K7" i="82" s="1"/>
  <c r="J8" i="82"/>
  <c r="I8" i="82"/>
  <c r="I7" i="82" s="1"/>
  <c r="H8" i="82"/>
  <c r="G8" i="82"/>
  <c r="G7" i="82" s="1"/>
  <c r="F8" i="82"/>
  <c r="E8" i="82"/>
  <c r="E7" i="82" s="1"/>
  <c r="J7" i="82"/>
  <c r="H7" i="82"/>
  <c r="F7" i="82"/>
  <c r="K44" i="77"/>
  <c r="J44" i="77"/>
  <c r="I44" i="77"/>
  <c r="H44" i="77"/>
  <c r="G44" i="77"/>
  <c r="F44" i="77"/>
  <c r="E44" i="77"/>
  <c r="K35" i="77"/>
  <c r="J35" i="77"/>
  <c r="I35" i="77"/>
  <c r="H35" i="77"/>
  <c r="G35" i="77"/>
  <c r="F35" i="77"/>
  <c r="E35" i="77"/>
  <c r="I24" i="77"/>
  <c r="E24" i="77"/>
  <c r="K23" i="77"/>
  <c r="K24" i="77" s="1"/>
  <c r="J23" i="77"/>
  <c r="J24" i="77" s="1"/>
  <c r="I23" i="77"/>
  <c r="H23" i="77"/>
  <c r="H22" i="77" s="1"/>
  <c r="G23" i="77"/>
  <c r="G24" i="77" s="1"/>
  <c r="F23" i="77"/>
  <c r="F24" i="77" s="1"/>
  <c r="E23" i="77"/>
  <c r="K22" i="77"/>
  <c r="J22" i="77"/>
  <c r="I22" i="77"/>
  <c r="G22" i="77"/>
  <c r="F22" i="77"/>
  <c r="E22" i="77"/>
  <c r="J9" i="77"/>
  <c r="F9" i="77"/>
  <c r="K8" i="77"/>
  <c r="K9" i="77" s="1"/>
  <c r="J8" i="77"/>
  <c r="I8" i="77"/>
  <c r="I42" i="77" s="1"/>
  <c r="I41" i="77" s="1"/>
  <c r="H8" i="77"/>
  <c r="G8" i="77"/>
  <c r="G9" i="77" s="1"/>
  <c r="F8" i="77"/>
  <c r="E8" i="77"/>
  <c r="E42" i="77" s="1"/>
  <c r="E41" i="77" s="1"/>
  <c r="K7" i="77"/>
  <c r="J7" i="77"/>
  <c r="H7" i="77"/>
  <c r="G7" i="77"/>
  <c r="F7" i="77"/>
  <c r="H24" i="82" l="1"/>
  <c r="F24" i="82"/>
  <c r="J24" i="82"/>
  <c r="H9" i="77"/>
  <c r="H43" i="77" s="1"/>
  <c r="F42" i="77"/>
  <c r="F41" i="77" s="1"/>
  <c r="J42" i="77"/>
  <c r="J41" i="77" s="1"/>
  <c r="G43" i="77"/>
  <c r="K43" i="77"/>
  <c r="H42" i="77"/>
  <c r="H41" i="77" s="1"/>
  <c r="E9" i="77"/>
  <c r="I9" i="77"/>
  <c r="H24" i="77"/>
  <c r="G42" i="77"/>
  <c r="G41" i="77" s="1"/>
  <c r="K42" i="77"/>
  <c r="K41" i="77" s="1"/>
  <c r="E43" i="77"/>
  <c r="I43" i="77"/>
  <c r="E7" i="77"/>
  <c r="I7" i="77"/>
  <c r="J43" i="77" l="1"/>
  <c r="F43" i="77"/>
  <c r="P10" i="23" l="1"/>
  <c r="N71" i="13" l="1"/>
  <c r="N69" i="13"/>
  <c r="F9" i="83"/>
  <c r="E9" i="83"/>
  <c r="F8" i="83"/>
  <c r="E8" i="83"/>
  <c r="F7" i="83"/>
  <c r="E7" i="83"/>
  <c r="F6" i="83"/>
  <c r="E6" i="83"/>
  <c r="P6" i="44" l="1"/>
  <c r="Q29" i="45" l="1"/>
  <c r="P20" i="45"/>
  <c r="O20" i="45"/>
  <c r="N20" i="45"/>
  <c r="P5" i="38"/>
  <c r="L7" i="26"/>
  <c r="M16" i="23"/>
  <c r="M14" i="23"/>
  <c r="M10" i="23"/>
  <c r="N10" i="23"/>
  <c r="M8" i="23"/>
  <c r="AH6" i="36" l="1"/>
  <c r="AH7" i="36"/>
  <c r="AH8" i="36"/>
  <c r="AH9" i="36"/>
  <c r="AH10" i="36"/>
  <c r="AH11" i="36"/>
  <c r="AH12" i="36"/>
  <c r="AH13" i="36"/>
  <c r="AH14" i="36"/>
  <c r="AH5" i="36"/>
  <c r="O14" i="23"/>
  <c r="O10" i="23"/>
</calcChain>
</file>

<file path=xl/sharedStrings.xml><?xml version="1.0" encoding="utf-8"?>
<sst xmlns="http://schemas.openxmlformats.org/spreadsheetml/2006/main" count="3097" uniqueCount="912">
  <si>
    <t>Volumen des Zahlungsverkehrs</t>
  </si>
  <si>
    <t>Dichte der Netzzugangspunkte (Ländervergleich)</t>
  </si>
  <si>
    <t>Anzahl</t>
    <phoneticPr fontId="17" type="noConversion"/>
  </si>
  <si>
    <t>Dichte der Netzzugangspunkte nach Art und Land</t>
    <phoneticPr fontId="17" type="noConversion"/>
  </si>
  <si>
    <t>durchschnittliche Distanz bis zum nächsten Neztzugangspunkt in km</t>
    <phoneticPr fontId="17" type="noConversion"/>
  </si>
  <si>
    <t>Überweisungen E-Finance (elektronischer Kanal)</t>
  </si>
  <si>
    <t>Überweisungen EFT/POS (Handel, PST, Agenturen)</t>
  </si>
  <si>
    <t>Überweisungen Papier</t>
  </si>
  <si>
    <t>Überweisungen Diverse</t>
  </si>
  <si>
    <t>Einzahlungen</t>
  </si>
  <si>
    <t>Einzahlungs- und Überweisungsvolumen</t>
    <phoneticPr fontId="17" type="noConversion"/>
  </si>
  <si>
    <t>Bezüge am Postomat (ohne Bancomat)</t>
  </si>
  <si>
    <t>Auszahlungen in Poststellen/Agenturen</t>
  </si>
  <si>
    <t>Zahlungsanweisung</t>
  </si>
  <si>
    <t>Check</t>
  </si>
  <si>
    <t>Baranweisung</t>
  </si>
  <si>
    <t>Summe</t>
    <phoneticPr fontId="17" type="noConversion"/>
  </si>
  <si>
    <t>Auszahlungsvolumen</t>
    <phoneticPr fontId="17" type="noConversion"/>
  </si>
  <si>
    <t>Wartezeiten am Schalter bis zur Bedienung</t>
    <phoneticPr fontId="17" type="noConversion"/>
  </si>
  <si>
    <t>zurück</t>
    <phoneticPr fontId="17" type="noConversion"/>
  </si>
  <si>
    <t>Motivation und Engagement</t>
  </si>
  <si>
    <t>bis 7 Minuten</t>
  </si>
  <si>
    <t>bis 10 Minuten</t>
  </si>
  <si>
    <t>Anzahl pro 100 Personaleinheiten</t>
  </si>
  <si>
    <t xml:space="preserve">Berufsunfälle PostLogistics </t>
  </si>
  <si>
    <t>Krankheits- und unfallbedingte Aussetztage</t>
    <phoneticPr fontId="17" type="noConversion"/>
  </si>
  <si>
    <t>Ausfalllohnkosten</t>
  </si>
  <si>
    <t>Arbeitsplätze Randregionen</t>
    <phoneticPr fontId="14" type="noConversion"/>
  </si>
  <si>
    <t>Basel-Landschaft</t>
  </si>
  <si>
    <t>Basel-Stadt</t>
  </si>
  <si>
    <t>n.a</t>
  </si>
  <si>
    <t>Beschäftigte</t>
  </si>
  <si>
    <t>Anteil Personaleinheiten</t>
  </si>
  <si>
    <t>Anteil Beschäftigte</t>
  </si>
  <si>
    <t>Wir sind uns bewusst, dass wir mit unserem integrierten Bericht bezüglich der Anwendung und Einhaltung dieser Grundsätze und Kriterien erst am Anfang einer Entwicklung stehen. In diesem Sinne sind die folgenden Grundsätze und Prinzipien als Entwicklungspfad und Zielsetzung zu verstehen.</t>
  </si>
  <si>
    <t>Swiss Post Solutions</t>
  </si>
  <si>
    <t>Mediamatiker/-in</t>
  </si>
  <si>
    <t>Zielorientierung</t>
  </si>
  <si>
    <t>Mitwirkung &amp; Eigenverantwortung</t>
  </si>
  <si>
    <t>Arbeitsbedingungen</t>
  </si>
  <si>
    <t>Strategie</t>
  </si>
  <si>
    <t>Management</t>
  </si>
  <si>
    <t>Information &amp; Kommunikation</t>
  </si>
  <si>
    <t>Veränderung &amp; Innnovation</t>
  </si>
  <si>
    <t xml:space="preserve">Zusammenarbeit </t>
  </si>
  <si>
    <t>Weiterentwicklung</t>
  </si>
  <si>
    <t>Anstellungsbedingungen</t>
  </si>
  <si>
    <t>Engagement</t>
  </si>
  <si>
    <t>n.a.</t>
  </si>
  <si>
    <t>in % des Durchschnittsbestandes Personen</t>
  </si>
  <si>
    <t>in % des Durchschnittsbestandes PE</t>
  </si>
  <si>
    <t>Lebensjahre</t>
  </si>
  <si>
    <t>Detailhandelsfachfrau/-mann</t>
  </si>
  <si>
    <t>n.a.</t>
    <phoneticPr fontId="14" type="noConversion"/>
  </si>
  <si>
    <t>Ausland</t>
    <phoneticPr fontId="17" type="noConversion"/>
  </si>
  <si>
    <t>Teilzeit</t>
    <phoneticPr fontId="17" type="noConversion"/>
  </si>
  <si>
    <t>Geahndete Verletzung arbeitsrechtlicher Vorschriften</t>
    <phoneticPr fontId="17" type="noConversion"/>
  </si>
  <si>
    <t>n.a</t>
    <phoneticPr fontId="17" type="noConversion"/>
  </si>
  <si>
    <t>Anteil an Bilanzsumme</t>
    <phoneticPr fontId="17" type="noConversion"/>
  </si>
  <si>
    <t>%</t>
    <phoneticPr fontId="17" type="noConversion"/>
  </si>
  <si>
    <t>Anteil</t>
    <phoneticPr fontId="17" type="noConversion"/>
  </si>
  <si>
    <t>%</t>
    <phoneticPr fontId="17" type="noConversion"/>
  </si>
  <si>
    <t>Frauenanteil im Management</t>
  </si>
  <si>
    <t>Gesundheitsmanagement (Unfälle, Krankheits- und unfallbedingte Aussetztage)</t>
  </si>
  <si>
    <t>Demographie (Altersverteilung)</t>
  </si>
  <si>
    <t>PostMail</t>
    <phoneticPr fontId="14" type="noConversion"/>
  </si>
  <si>
    <t>Mengenentwicklung in den Segmenten und Bereichen</t>
  </si>
  <si>
    <t>PostLogistics</t>
  </si>
  <si>
    <t>Poststellen und Verkauf</t>
  </si>
  <si>
    <t>% des Betriebsergebnisses</t>
  </si>
  <si>
    <t>Briefe Import</t>
  </si>
  <si>
    <t>Demographie (Altersverteilung)</t>
    <phoneticPr fontId="17" type="noConversion"/>
  </si>
  <si>
    <t>Taggerechte Verarbeitung von Zahlungsbelegen von Poststellen</t>
    <phoneticPr fontId="17" type="noConversion"/>
  </si>
  <si>
    <t>Muttersprache Französisch</t>
  </si>
  <si>
    <t>Muttersprache Italienisch</t>
  </si>
  <si>
    <t>Muttersprache Rätoromanisch</t>
  </si>
  <si>
    <t>Nationalität</t>
  </si>
  <si>
    <t>PostAuto</t>
  </si>
  <si>
    <t>Lernpersonal</t>
    <phoneticPr fontId="17" type="noConversion"/>
  </si>
  <si>
    <t>Grundsätze zur Berichtsqualität</t>
  </si>
  <si>
    <t>Grundsatz zur Berichtsabgrenzung</t>
    <phoneticPr fontId="17" type="noConversion"/>
  </si>
  <si>
    <t>Kennzahlen</t>
    <phoneticPr fontId="17" type="noConversion"/>
  </si>
  <si>
    <t>Grundsätze zur Bestimmung der Berichtsinhalte</t>
  </si>
  <si>
    <t>Grundsätze zur Bestimmung der Berichtsinhalte</t>
    <phoneticPr fontId="17" type="noConversion"/>
  </si>
  <si>
    <t>Wesentlichkeit</t>
    <phoneticPr fontId="17" type="noConversion"/>
  </si>
  <si>
    <t>2) Der reservierte Dienst ist die Dienstleistung der postalischen Grundversorgung, die ausschliesslich von der Schweizerischen Post angeboten wird und zu deren Erbringung die Post verpflichtet ist. Der reservierte Dienst entspricht dem Monopolbereich.</t>
  </si>
  <si>
    <t>Individuelle Beratungen durch Arbeitsmarktzentrum</t>
  </si>
  <si>
    <t>Seminare des Arbeitmarktzentrums</t>
  </si>
  <si>
    <t>Unfälle</t>
  </si>
  <si>
    <t>CHF pro Jahr</t>
  </si>
  <si>
    <t>Faktor</t>
  </si>
  <si>
    <t>Pensionskasse</t>
  </si>
  <si>
    <t>Unterdeckung bilanzierter Vorsorgeverpflichtungen nach IFRS</t>
  </si>
  <si>
    <t>Deckungsgrad Pensionskasse Post nach BVG</t>
  </si>
  <si>
    <t>Sprachenvielfalt</t>
  </si>
  <si>
    <t>Muttersprache Deutsch</t>
  </si>
  <si>
    <t>t</t>
  </si>
  <si>
    <t>kg</t>
  </si>
  <si>
    <t>Schwefeldioxid (SO2)</t>
  </si>
  <si>
    <t>Nicht-Methan Kohlenwasserstoffe (NMVOC)</t>
  </si>
  <si>
    <t>Emissionen ozonabbauender Substanzen</t>
  </si>
  <si>
    <t>Arbeitsabläufe</t>
  </si>
  <si>
    <t>Arbeitsplätze nach Kantonen</t>
  </si>
  <si>
    <t>Aargau</t>
  </si>
  <si>
    <t>Appenzell AR</t>
  </si>
  <si>
    <t>Appenzell IR</t>
  </si>
  <si>
    <t>Bern</t>
  </si>
  <si>
    <t>Basel Landschaft</t>
  </si>
  <si>
    <t>Basel Stadt</t>
  </si>
  <si>
    <t>Freiburg</t>
  </si>
  <si>
    <t>Genf</t>
  </si>
  <si>
    <t>Glarus</t>
  </si>
  <si>
    <t>Graubünden</t>
  </si>
  <si>
    <t>Jura</t>
  </si>
  <si>
    <t>Luzern</t>
  </si>
  <si>
    <t>Neuenburg</t>
  </si>
  <si>
    <t>Nidwalden</t>
  </si>
  <si>
    <t>Obwalden</t>
  </si>
  <si>
    <t>St. Gallen</t>
  </si>
  <si>
    <t>Schaffhausen</t>
  </si>
  <si>
    <t>Solothurn</t>
  </si>
  <si>
    <t>Schwyz</t>
  </si>
  <si>
    <t>Thurgau</t>
  </si>
  <si>
    <t>Tessin</t>
  </si>
  <si>
    <t>Uri</t>
  </si>
  <si>
    <t>Waadt</t>
  </si>
  <si>
    <t>Wallis</t>
  </si>
  <si>
    <t>Zug</t>
  </si>
  <si>
    <t>Zürich</t>
  </si>
  <si>
    <t>Schweiz</t>
  </si>
  <si>
    <t>unter 20</t>
  </si>
  <si>
    <t>Sportsponsoring</t>
  </si>
  <si>
    <t>Kultursponsoring</t>
  </si>
  <si>
    <t>Minimallohn GAV Post (18 Jahre, ohne Berufslehre)</t>
  </si>
  <si>
    <t>Lohnspanne (durchschnittliche Entschädigung Konzernleitungsmitglieder zu Durchschnittslohn Mitarbeitende)</t>
  </si>
  <si>
    <t>Spenden an politische Parteien</t>
  </si>
  <si>
    <t>Anstellungsverhältnis</t>
  </si>
  <si>
    <t>Bundespersonalgesetz</t>
  </si>
  <si>
    <t>GAV Post</t>
  </si>
  <si>
    <t>Obligationenrecht</t>
  </si>
  <si>
    <t>GAV Aushilfen</t>
  </si>
  <si>
    <t>GAV Konzerngesellschaften</t>
  </si>
  <si>
    <t>Ausländisches Arbeitsrecht</t>
  </si>
  <si>
    <t>Entschädigungen</t>
  </si>
  <si>
    <t>Entschädigungen an Verwaltungsratspräsidenten</t>
  </si>
  <si>
    <t>Papierverbrauch</t>
  </si>
  <si>
    <t>Berufsunfälle PostMail</t>
  </si>
  <si>
    <t>Berufsunfälle Poststellen und Verkauf</t>
  </si>
  <si>
    <t>Berufsunfälle PostFinance</t>
  </si>
  <si>
    <t>Berufsunfälle PostAuto</t>
  </si>
  <si>
    <t>Anteil Personen in %</t>
  </si>
  <si>
    <t>Verteilung der Wertschöpfung</t>
  </si>
  <si>
    <t>Erarbeitete Wertschöpfung</t>
  </si>
  <si>
    <t>davon an: Mitarbeitende</t>
  </si>
  <si>
    <t>davon an: Fremdkapitalgeber</t>
  </si>
  <si>
    <t>davon an: Eigentümer</t>
  </si>
  <si>
    <t>davon an: Unternehmen</t>
  </si>
  <si>
    <t>davon für: Abschreibungen</t>
  </si>
  <si>
    <t>davon für: Aufbau Eigenkapital</t>
  </si>
  <si>
    <t>davon für: Übrige</t>
  </si>
  <si>
    <t>Stickoxide (NOx)</t>
  </si>
  <si>
    <t>Gesamtaustrittsrate</t>
  </si>
  <si>
    <t>Lernpersonal</t>
  </si>
  <si>
    <t>60 und älter</t>
  </si>
  <si>
    <t>Anzahl Fälle</t>
  </si>
  <si>
    <t>Beschäftigungsgrad Frauen</t>
  </si>
  <si>
    <t>Beschäftigungsgrad 50% bis 89%, Frauen</t>
  </si>
  <si>
    <t>Beschäftigungsgrad ab 90% (Vollzeit), Frauen</t>
  </si>
  <si>
    <t>Beschäftigungsgrad unter 50%, gesamt</t>
  </si>
  <si>
    <t>Beschäftigungsgrad 50% bis 89%, gesamt</t>
  </si>
  <si>
    <t>Beschäftigungsgrad ab 90% (Vollzeit), gesamt</t>
  </si>
  <si>
    <t>Beschäftigungsgrad unter 90%, Kader</t>
  </si>
  <si>
    <t>Beschäftigungsgrad unter 90%, Kader, Männer</t>
  </si>
  <si>
    <t>Beschäftigungsgrad unter 90%, Kader, Frauen</t>
  </si>
  <si>
    <t>Altersgruppe</t>
  </si>
  <si>
    <t>Wohltätigkeit und Sponsoring</t>
  </si>
  <si>
    <t>Beiträge</t>
  </si>
  <si>
    <t>Strom</t>
  </si>
  <si>
    <t>Gigabyte</t>
  </si>
  <si>
    <t>Erstlösungsrate</t>
  </si>
  <si>
    <t>Volumen Ausleihungen Geschäftskunden</t>
  </si>
  <si>
    <t>Volumen Hypotheken Privatkunden</t>
  </si>
  <si>
    <t>Tausend</t>
  </si>
  <si>
    <t>Mio.</t>
  </si>
  <si>
    <t>Kunden</t>
  </si>
  <si>
    <t>Sortierung</t>
  </si>
  <si>
    <t>Zustellung</t>
  </si>
  <si>
    <t>Verursachte Unfallkosten</t>
  </si>
  <si>
    <t>Vertretene Nationen</t>
  </si>
  <si>
    <t>Männer</t>
  </si>
  <si>
    <t>Frauen</t>
  </si>
  <si>
    <t>Anteil</t>
  </si>
  <si>
    <t>Personentransport</t>
  </si>
  <si>
    <t>Gütertransport</t>
  </si>
  <si>
    <t>Summe</t>
  </si>
  <si>
    <t>Klimabelastung</t>
  </si>
  <si>
    <t>t CO2-Äquivalent</t>
  </si>
  <si>
    <t>Anzahl Kundenkonten</t>
  </si>
  <si>
    <t>Anzahl Transaktionen</t>
  </si>
  <si>
    <t>Bewirtschaftete Fläche</t>
  </si>
  <si>
    <t>reservierte Dienste</t>
  </si>
  <si>
    <t>Betriebsergebnis</t>
    <phoneticPr fontId="14" type="noConversion"/>
  </si>
  <si>
    <t>Annahme Einzahlungen</t>
  </si>
  <si>
    <t>Anzahl in Mio.</t>
  </si>
  <si>
    <t>Orte</t>
  </si>
  <si>
    <t>Kundenzufriedenheit</t>
  </si>
  <si>
    <t>Swiss Post International</t>
  </si>
  <si>
    <t>PostFinance</t>
  </si>
  <si>
    <t>Verkauf</t>
  </si>
  <si>
    <t>Informatik</t>
  </si>
  <si>
    <t>Informatiker/-in</t>
  </si>
  <si>
    <t>Automatiker/-in</t>
  </si>
  <si>
    <t>Übrige</t>
  </si>
  <si>
    <t>Ausbildungsquote</t>
  </si>
  <si>
    <t>Neueinstellung von Lernpersonal</t>
  </si>
  <si>
    <t>Anteil übernommener Lernpersonen</t>
  </si>
  <si>
    <t>Nachwuchskräfte</t>
  </si>
  <si>
    <t>Trainee-Programm</t>
  </si>
  <si>
    <t>Praktikanten</t>
  </si>
  <si>
    <t>Personaleinheiten in %</t>
  </si>
  <si>
    <t>Treibstoffe</t>
  </si>
  <si>
    <t>Beschäftigungsgrad</t>
  </si>
  <si>
    <t>Beschäftigungsgrad unter 50%, Männer</t>
  </si>
  <si>
    <t>Beschäftigungsgrad 50% bis 89%, Männer</t>
  </si>
  <si>
    <t>Beschäftigungsgrad ab 90% (Vollzeit), Männer</t>
  </si>
  <si>
    <t>Beschäftigungsgrad Männer</t>
  </si>
  <si>
    <t>Bereichsfitness</t>
  </si>
  <si>
    <t>Arbeitssituation</t>
  </si>
  <si>
    <t>Arbeitsinhalt</t>
  </si>
  <si>
    <t>Arbeitsbelastung</t>
  </si>
  <si>
    <t>Umgang im Team</t>
  </si>
  <si>
    <t>Direkte Vorgesetzte</t>
  </si>
  <si>
    <t>Taggerechte Verarbeitung von Zahlungsbelegen aus Zahlungsaufträgen</t>
  </si>
  <si>
    <t>Passivgeschäft</t>
  </si>
  <si>
    <t>Fernwärme</t>
  </si>
  <si>
    <t>Personalzufriedenheit</t>
  </si>
  <si>
    <t>Import und Export Schweiz Mail</t>
    <phoneticPr fontId="14" type="noConversion"/>
  </si>
  <si>
    <t>Import und Export Kurier, Express und Pakete</t>
  </si>
  <si>
    <t>Fachmann/-frau Betriebsunterhalt EFZ</t>
  </si>
  <si>
    <t>Kinderbetreuer/-in</t>
  </si>
  <si>
    <t xml:space="preserve">   angemietete Fläche</t>
    <phoneticPr fontId="17" type="noConversion"/>
  </si>
  <si>
    <t xml:space="preserve">Kontakte User Help Desk </t>
  </si>
  <si>
    <t>Ø-Anzahl pro Monat</t>
  </si>
  <si>
    <t>Betreute Geräte</t>
  </si>
  <si>
    <t>Anzahl verschiedene Anwendungen</t>
  </si>
  <si>
    <t>Arbeitsplätze in den Regionen</t>
    <phoneticPr fontId="14" type="noConversion"/>
  </si>
  <si>
    <t>Anteil der Fälle in %</t>
  </si>
  <si>
    <t>Supporteinsätze</t>
  </si>
  <si>
    <t>Anzahl pro Jahr</t>
  </si>
  <si>
    <t>Privatkunden</t>
    <phoneticPr fontId="14" type="noConversion"/>
  </si>
  <si>
    <t>Poststellen Privatkunden</t>
    <phoneticPr fontId="14" type="noConversion"/>
  </si>
  <si>
    <t>PostFinance</t>
    <phoneticPr fontId="14" type="noConversion"/>
  </si>
  <si>
    <t>PostAuto Freizeitreisende</t>
    <phoneticPr fontId="14" type="noConversion"/>
  </si>
  <si>
    <t>PostAuto Pendler</t>
    <phoneticPr fontId="14" type="noConversion"/>
  </si>
  <si>
    <t>Index</t>
    <phoneticPr fontId="14" type="noConversion"/>
  </si>
  <si>
    <t>Poststellen KMU</t>
    <phoneticPr fontId="14" type="noConversion"/>
  </si>
  <si>
    <t>Geschäftskunden</t>
    <phoneticPr fontId="14" type="noConversion"/>
  </si>
  <si>
    <t>PostMail</t>
    <phoneticPr fontId="14" type="noConversion"/>
  </si>
  <si>
    <t>PostLogistics</t>
    <phoneticPr fontId="14" type="noConversion"/>
  </si>
  <si>
    <t>Swiss Post International</t>
    <phoneticPr fontId="14" type="noConversion"/>
  </si>
  <si>
    <t>Anzahl Reisende</t>
  </si>
  <si>
    <t>Fahrzeuge</t>
  </si>
  <si>
    <t>PostAuto-Netz</t>
  </si>
  <si>
    <t>Mio. km</t>
  </si>
  <si>
    <t>Anzahl</t>
  </si>
  <si>
    <t>km</t>
  </si>
  <si>
    <t>Courier Export (TNT Swiss Post AG)</t>
  </si>
  <si>
    <t>am Umsatz in %</t>
  </si>
  <si>
    <t>Medizinisch bedingte Aussetztage</t>
  </si>
  <si>
    <t>Aussetztage</t>
  </si>
  <si>
    <t>Teilnehmende</t>
  </si>
  <si>
    <t>Aussetztage pro Person</t>
  </si>
  <si>
    <t>Tage pro Jahr</t>
  </si>
  <si>
    <t>Grad der eigenfinanzierten Investitionen</t>
  </si>
  <si>
    <t>Geldfluss aus operativer Geschäftstätigkeit</t>
  </si>
  <si>
    <t>Adressierte Briefe</t>
  </si>
  <si>
    <t>Zeitungen</t>
  </si>
  <si>
    <t>Mio. Sendungen</t>
  </si>
  <si>
    <t>% der Sendungen</t>
  </si>
  <si>
    <t>Index</t>
  </si>
  <si>
    <t>-</t>
  </si>
  <si>
    <t>Neugeldzufluss</t>
  </si>
  <si>
    <t>Betriebsergebnis</t>
  </si>
  <si>
    <t>als Anteil des Betriebsertrages</t>
  </si>
  <si>
    <t>%</t>
  </si>
  <si>
    <t>Konzerngewinn</t>
  </si>
  <si>
    <t>Personalbestand Konzern</t>
  </si>
  <si>
    <t>Personaleinheiten</t>
  </si>
  <si>
    <t>Finanzierung</t>
  </si>
  <si>
    <t>Bilanzsumme</t>
  </si>
  <si>
    <t>Eigenkapital</t>
  </si>
  <si>
    <t>Investitionen</t>
  </si>
  <si>
    <t>Laufzeiten: Rechtzeitig beim Empfänger ankommende Sendungen</t>
    <phoneticPr fontId="17" type="noConversion"/>
  </si>
  <si>
    <t xml:space="preserve">   Anteil Leistungsmarken «PostFinance» und «PostAuto»</t>
    <phoneticPr fontId="14" type="noConversion"/>
  </si>
  <si>
    <t>Ergebnis</t>
    <phoneticPr fontId="17" type="noConversion"/>
  </si>
  <si>
    <t>Finanzierung</t>
    <phoneticPr fontId="17" type="noConversion"/>
  </si>
  <si>
    <t>Konzern</t>
    <phoneticPr fontId="17" type="noConversion"/>
  </si>
  <si>
    <t>Betriebsergebnis</t>
    <phoneticPr fontId="17" type="noConversion"/>
  </si>
  <si>
    <t>Kundenzufriedenheit</t>
    <phoneticPr fontId="17" type="noConversion"/>
  </si>
  <si>
    <t>Nachwuchskräfte</t>
    <phoneticPr fontId="17" type="noConversion"/>
  </si>
  <si>
    <t>PostFinance</t>
    <phoneticPr fontId="17" type="noConversion"/>
  </si>
  <si>
    <t>PostAuto</t>
    <phoneticPr fontId="17" type="noConversion"/>
  </si>
  <si>
    <t>Immobilien</t>
    <phoneticPr fontId="17" type="noConversion"/>
  </si>
  <si>
    <t>Informationstechnologie</t>
    <phoneticPr fontId="17" type="noConversion"/>
  </si>
  <si>
    <t>PostFinance</t>
    <phoneticPr fontId="14" type="noConversion"/>
  </si>
  <si>
    <t>Nettoumsatz übrige Markenartikel</t>
    <phoneticPr fontId="14" type="noConversion"/>
  </si>
  <si>
    <t>Agenturen mit Zahlungsverkehr</t>
    <phoneticPr fontId="14" type="noConversion"/>
  </si>
  <si>
    <t>Agenturen ohne Zahlungsverkehr</t>
    <phoneticPr fontId="14" type="noConversion"/>
  </si>
  <si>
    <t>im Ausland erwirtschaftet</t>
    <phoneticPr fontId="14" type="noConversion"/>
  </si>
  <si>
    <t>im Ausland erwirtschaftet</t>
    <phoneticPr fontId="14" type="noConversion"/>
  </si>
  <si>
    <t>reservierte Dienste</t>
    <phoneticPr fontId="14" type="noConversion"/>
  </si>
  <si>
    <t>Unternehmensmehrwert</t>
    <phoneticPr fontId="14" type="noConversion"/>
  </si>
  <si>
    <t>Ausland</t>
    <phoneticPr fontId="14" type="noConversion"/>
  </si>
  <si>
    <t>Personen</t>
  </si>
  <si>
    <t>Austritte von Mitarbeitenden</t>
  </si>
  <si>
    <t>Pensionierungen</t>
  </si>
  <si>
    <t>Austritt vereinbart</t>
  </si>
  <si>
    <t>Kündigung durch Arbeitgeber</t>
  </si>
  <si>
    <t>aus wirtschaftlichen Gründen</t>
  </si>
  <si>
    <t>aus persönlichen Gründen</t>
  </si>
  <si>
    <t>Tod</t>
  </si>
  <si>
    <t>A-Post</t>
    <phoneticPr fontId="14" type="noConversion"/>
  </si>
  <si>
    <t>B-Post</t>
    <phoneticPr fontId="17" type="noConversion"/>
  </si>
  <si>
    <t>Briefe Inland</t>
    <phoneticPr fontId="17" type="noConversion"/>
  </si>
  <si>
    <t>Pakete Inland</t>
    <phoneticPr fontId="17" type="noConversion"/>
  </si>
  <si>
    <t>PostPac Priority</t>
    <phoneticPr fontId="17" type="noConversion"/>
  </si>
  <si>
    <t>PostPac Economy</t>
    <phoneticPr fontId="17" type="noConversion"/>
  </si>
  <si>
    <t>Italien</t>
  </si>
  <si>
    <t>Norwegen</t>
  </si>
  <si>
    <t>Dänemark</t>
  </si>
  <si>
    <t>Schweden</t>
  </si>
  <si>
    <t>Finnland</t>
  </si>
  <si>
    <t>Deutschland</t>
  </si>
  <si>
    <t>Frankreich</t>
  </si>
  <si>
    <t>Niederlande</t>
  </si>
  <si>
    <t>Belgien</t>
  </si>
  <si>
    <t>Österreich</t>
  </si>
  <si>
    <t>Irland</t>
  </si>
  <si>
    <t>Spanien</t>
  </si>
  <si>
    <t>Portugal</t>
  </si>
  <si>
    <t>Grossbritanien</t>
  </si>
  <si>
    <t>Konzern</t>
    <phoneticPr fontId="17" type="noConversion"/>
  </si>
  <si>
    <t>Personalfluktuation und Austritte</t>
    <phoneticPr fontId="17" type="noConversion"/>
  </si>
  <si>
    <t>zurück</t>
  </si>
  <si>
    <t>Konzern</t>
    <phoneticPr fontId="17" type="noConversion"/>
  </si>
  <si>
    <t xml:space="preserve">   Pakete</t>
    <phoneticPr fontId="14" type="noConversion"/>
  </si>
  <si>
    <t>Markenwert</t>
    <phoneticPr fontId="17" type="noConversion"/>
  </si>
  <si>
    <t>davon für: Stärkung der Pensionskasse Post</t>
    <phoneticPr fontId="17" type="noConversion"/>
  </si>
  <si>
    <t>Anteil Recyclingpapier</t>
  </si>
  <si>
    <t>-</t>
    <phoneticPr fontId="17" type="noConversion"/>
  </si>
  <si>
    <t>-</t>
    <phoneticPr fontId="17" type="noConversion"/>
  </si>
  <si>
    <t>-</t>
    <phoneticPr fontId="17" type="noConversion"/>
  </si>
  <si>
    <t>PostLogistics</t>
    <phoneticPr fontId="17" type="noConversion"/>
  </si>
  <si>
    <t>Betriebsertrag</t>
  </si>
  <si>
    <t>Mio. CHF</t>
  </si>
  <si>
    <t>Einbeziehung</t>
  </si>
  <si>
    <t>Nachhaltigkeitskontext</t>
  </si>
  <si>
    <t>Wir sind bestrebt, unsere eigene Leistung auf dem Weg der nachhaltigen Entwicklung in einen grösseren gesamtwirtschaftlichen, gesellschaftlichen und ökologischen Kontext zu stellen.</t>
  </si>
  <si>
    <t>Vollständigkeit</t>
  </si>
  <si>
    <t>Poststellen und Verkauf</t>
    <phoneticPr fontId="17" type="noConversion"/>
  </si>
  <si>
    <t>PostFinance</t>
    <phoneticPr fontId="17" type="noConversion"/>
  </si>
  <si>
    <t>PostAuto</t>
    <phoneticPr fontId="17" type="noConversion"/>
  </si>
  <si>
    <t>Pakete (PostLogistics)</t>
    <phoneticPr fontId="17" type="noConversion"/>
  </si>
  <si>
    <t>Marktanteile</t>
  </si>
  <si>
    <t>Marktanteile</t>
    <phoneticPr fontId="17" type="noConversion"/>
  </si>
  <si>
    <t>Index</t>
    <phoneticPr fontId="17" type="noConversion"/>
  </si>
  <si>
    <t>Index</t>
    <phoneticPr fontId="17" type="noConversion"/>
  </si>
  <si>
    <t>Index</t>
    <phoneticPr fontId="17" type="noConversion"/>
  </si>
  <si>
    <t>Index</t>
    <phoneticPr fontId="17" type="noConversion"/>
  </si>
  <si>
    <t>Index</t>
    <phoneticPr fontId="17" type="noConversion"/>
  </si>
  <si>
    <t>Index</t>
    <phoneticPr fontId="17" type="noConversion"/>
  </si>
  <si>
    <t>Anlagewert</t>
  </si>
  <si>
    <t>Mietertrag intern</t>
  </si>
  <si>
    <t>Mietertrag extern</t>
  </si>
  <si>
    <t>Investitionsvolumen</t>
  </si>
  <si>
    <t>Unterhaltsvolumen</t>
  </si>
  <si>
    <t>Laufende Projekte</t>
  </si>
  <si>
    <t>über 500</t>
  </si>
  <si>
    <t>über 600</t>
  </si>
  <si>
    <t xml:space="preserve">   eigene</t>
    <phoneticPr fontId="17" type="noConversion"/>
  </si>
  <si>
    <t xml:space="preserve">   gemietete</t>
    <phoneticPr fontId="17" type="noConversion"/>
  </si>
  <si>
    <t xml:space="preserve">   Deutschland</t>
    <phoneticPr fontId="14" type="noConversion"/>
  </si>
  <si>
    <t xml:space="preserve">   Frankreich</t>
    <phoneticPr fontId="14" type="noConversion"/>
  </si>
  <si>
    <t>Gesetzesverstösse</t>
  </si>
  <si>
    <t>Gesetzesverstösse</t>
    <phoneticPr fontId="17" type="noConversion"/>
  </si>
  <si>
    <t>Fussnoten</t>
  </si>
  <si>
    <t>Arbeitsmarktzentrum</t>
  </si>
  <si>
    <t>Arbeitsmarktzentrum</t>
    <phoneticPr fontId="17" type="noConversion"/>
  </si>
  <si>
    <t>Gesundheitsmanagement</t>
    <phoneticPr fontId="14" type="noConversion"/>
  </si>
  <si>
    <t>Anzahl</t>
    <phoneticPr fontId="17" type="noConversion"/>
  </si>
  <si>
    <t>Anzahl pro 100 Personaleinheiten</t>
    <phoneticPr fontId="17" type="noConversion"/>
  </si>
  <si>
    <t>Kundengelder PostFinance</t>
    <phoneticPr fontId="14" type="noConversion"/>
  </si>
  <si>
    <t xml:space="preserve">   übrige Sachanlagen, immatrielle Anlagen</t>
    <phoneticPr fontId="14" type="noConversion"/>
  </si>
  <si>
    <t xml:space="preserve">   Betriebsliegenschaften</t>
    <phoneticPr fontId="14" type="noConversion"/>
  </si>
  <si>
    <t xml:space="preserve">   Beteiligungen</t>
    <phoneticPr fontId="14" type="noConversion"/>
  </si>
  <si>
    <t>Liegenschaften</t>
  </si>
  <si>
    <t>Monetärer Markenwert Post</t>
    <phoneticPr fontId="14" type="noConversion"/>
  </si>
  <si>
    <t>Wir sind bestrebt, den Berichterstattungsprozess transparent zu gestalten. Wir legen die den Informationen des Berichts zugrunde liegenden Prozesse, Verfahren und Annahmen offen. Damit stellen wir die Glaubwürdigkeit des Berichts sicher und erhöhen den Nutzen der Information für den Adressaten. Wir erfassen, analysieren und kommunizieren unsere Daten und Informationen derart, dass interne und externe Auditoren die Zuverlässigkeit attestieren könnten.</t>
  </si>
  <si>
    <t>Grundsätze zur Berichtsqualität</t>
    <phoneticPr fontId="17" type="noConversion"/>
  </si>
  <si>
    <t>Ausgewogenheit</t>
    <phoneticPr fontId="17" type="noConversion"/>
  </si>
  <si>
    <t>Wir sind bemüht, unsere Leistung bei der Umsetzung einer nachhaltigen Unternehmensentwicklung unvoreingenommen, ausgewogen und sachlich darzustellen.</t>
  </si>
  <si>
    <t>Vergleichbarkeit</t>
  </si>
  <si>
    <t>Grundsätze und Prinzipien der integrierten Berichterstattung</t>
  </si>
  <si>
    <t xml:space="preserve">   Anteil Dachmarke «Die Post»</t>
    <phoneticPr fontId="14" type="noConversion"/>
  </si>
  <si>
    <t xml:space="preserve">   Türkei</t>
    <phoneticPr fontId="14" type="noConversion"/>
  </si>
  <si>
    <t xml:space="preserve">   übrige Länder</t>
    <phoneticPr fontId="14" type="noConversion"/>
  </si>
  <si>
    <t>Geschlechterverteilung</t>
    <phoneticPr fontId="17" type="noConversion"/>
  </si>
  <si>
    <t xml:space="preserve">   Italien</t>
    <phoneticPr fontId="14" type="noConversion"/>
  </si>
  <si>
    <t xml:space="preserve">   Spanien</t>
    <phoneticPr fontId="14" type="noConversion"/>
  </si>
  <si>
    <t>PostFinance</t>
    <phoneticPr fontId="17" type="noConversion"/>
  </si>
  <si>
    <t>PostAuto</t>
    <phoneticPr fontId="17" type="noConversion"/>
  </si>
  <si>
    <t>Für den Jahresbericht verpflichten wir uns, die im Folgenden dargestellten Grundsätze und Prinzipien der Nachhaltigkeitsberichterstattung anzuwenden und uns diesbezüglich kontinuierlich zu verbessern.</t>
  </si>
  <si>
    <t>Wir stellen sicher, dass die Vergleichbarkeit der wichtigsten Kennzahlen über den Zeitverlauf gegeben ist. Hierzu legen wir Änderungen bei Berichtsabgrenzung im Zeitablauf offen und kommunizieren die wichtigsten Veränderungen im Produkt-, Leistungs- und/oder Firmenportfolio sowie die wesentlichen Veränderungen im Wertschöpfungsprozess. Zudem legen wir Veränderungen auf methodischer Ebene offen.</t>
  </si>
  <si>
    <t>Genauigkeit</t>
  </si>
  <si>
    <t>Wir sind bestrebt, bei jeder qualitativen und quantitativen Aussage einen der Bedeutung der Information angemessenen Grad an Genauigkeit zu erreichen. Die Adressaten der Information sollen ihr Urteil auf der Basis von verlässlicher Information fällen können.</t>
  </si>
  <si>
    <t>Aktualität</t>
  </si>
  <si>
    <t>Klarheit</t>
  </si>
  <si>
    <t>Verlässlichkeit</t>
  </si>
  <si>
    <t>Frauenanteil im Management</t>
    <phoneticPr fontId="17" type="noConversion"/>
  </si>
  <si>
    <t>Teilzeit</t>
  </si>
  <si>
    <t>% in Personen</t>
    <phoneticPr fontId="17" type="noConversion"/>
  </si>
  <si>
    <t>Finanzielles Ergebnis Konzern und Segmente</t>
  </si>
  <si>
    <t>PostMail</t>
  </si>
  <si>
    <t>Grundsätze und Prinzipien der integrierten Berichterstattung</t>
    <phoneticPr fontId="17" type="noConversion"/>
  </si>
  <si>
    <t>Taggerechte Verarbeitung der Zahlungsbelege (PostFinance)</t>
  </si>
  <si>
    <t>Laufzeiten Briefe und Pakete</t>
  </si>
  <si>
    <t>Poststellen</t>
  </si>
  <si>
    <t>Preisvergleich (Briefpreisindex, Paketpreisindex)</t>
  </si>
  <si>
    <t>Markenwert</t>
  </si>
  <si>
    <t>Personalfluktuation</t>
  </si>
  <si>
    <t>Anstellungsverhältnisse</t>
  </si>
  <si>
    <t>Nationalitäten</t>
  </si>
  <si>
    <t>Geschlechterverteilung</t>
    <phoneticPr fontId="17" type="noConversion"/>
  </si>
  <si>
    <t>Wir sind bestrebt, die Informationen so aufzubereiten, dass sie für die wesentlichen Adressaten des integrierten Berichts verständlich und verwertbar sind.</t>
    <phoneticPr fontId="17" type="noConversion"/>
  </si>
  <si>
    <t>Grundsatz zur Berichtsabgrenzung</t>
  </si>
  <si>
    <t>Die Informationen in diesem Zahlenspiegel beziehen sich im Grundsatz auf ein Geschäftsjahr (1.1. bis 31.12.) und umfassen</t>
  </si>
  <si>
    <t>Abweichungen von diesem Grundsatz sind jeweils vermerkt.</t>
  </si>
  <si>
    <t>Publikationsrhythmus</t>
  </si>
  <si>
    <t>Wartezeiten am Schalter</t>
  </si>
  <si>
    <t>Durchschnittsalter</t>
  </si>
  <si>
    <t>Berichterstattung von Umweltstrategien, Umweltleistungen und Ergebnissen gemäss der gemeinsamen Reportingstruktur</t>
  </si>
  <si>
    <t>Mitentwicklung der Vorgaben und jährliche Berichterstattung</t>
  </si>
  <si>
    <t>Jahresleistung</t>
  </si>
  <si>
    <t>Arbeitsplätze in Regionen (Kantonale Verteilung, Randregionen)</t>
  </si>
  <si>
    <t>Mitarbeitende Post auf 100 Beschäftigte</t>
  </si>
  <si>
    <t>Konzerngesellschaften Schweiz</t>
  </si>
  <si>
    <t>Berufsunfälle</t>
  </si>
  <si>
    <t>Berufsunfälle mit Todesfolgen</t>
  </si>
  <si>
    <t>Berufsunfälle Swiss Post International</t>
  </si>
  <si>
    <t>Berufsunfälle Swiss Post Solutions</t>
  </si>
  <si>
    <t xml:space="preserve">Nichtberufsunfälle   </t>
  </si>
  <si>
    <t>Kaufleute</t>
  </si>
  <si>
    <t>Kaufm. Praktikum</t>
  </si>
  <si>
    <t>Logistiker/-in EFZ Distribution</t>
  </si>
  <si>
    <t>Logistiker/-in EBA Distribution</t>
  </si>
  <si>
    <t>Logistiker/-in EFZ Lager</t>
  </si>
  <si>
    <t>Zeitungen Export</t>
  </si>
  <si>
    <t>Zeitungen Import</t>
  </si>
  <si>
    <t>Nettoumsatz übrige Markenartikel</t>
  </si>
  <si>
    <t>andere Muttersprache</t>
  </si>
  <si>
    <t>1) Diese Einbeziehung der Anspruchsgruppen erfolgte durch eine standardisiert durchgeführte Stakeholderbefragung und durch die Mitgliedschaft und Mitarbeit bei folgenden Organisationen, Institutionen und Initiativen:</t>
  </si>
  <si>
    <t>Anzahl Personen im Monatslohn</t>
  </si>
  <si>
    <t>Anzahl Poststellen und Agenturen</t>
  </si>
  <si>
    <t>– Kommunikationsmarkt</t>
  </si>
  <si>
    <t>Segmente</t>
  </si>
  <si>
    <t>– Logistikmarkt</t>
  </si>
  <si>
    <t>– Übrige</t>
  </si>
  <si>
    <t>Betriebsaufwand</t>
  </si>
  <si>
    <t>Personalaufwand</t>
  </si>
  <si>
    <t>Cashflow und Investitionen</t>
  </si>
  <si>
    <t>GJ</t>
  </si>
  <si>
    <t>Direkte Treibhausgasemissionen (Scope 1)</t>
  </si>
  <si>
    <t>Brennstoffe (Wärme)</t>
  </si>
  <si>
    <t>Strasse</t>
  </si>
  <si>
    <t>Schiene</t>
  </si>
  <si>
    <t>Nach Prozessen</t>
  </si>
  <si>
    <t>Kompensierte Sendungen</t>
  </si>
  <si>
    <t>GRI-Indikator</t>
  </si>
  <si>
    <t>EN3</t>
  </si>
  <si>
    <t>EN4</t>
  </si>
  <si>
    <t>EN1</t>
  </si>
  <si>
    <t>EN16</t>
  </si>
  <si>
    <t>EN17</t>
  </si>
  <si>
    <t>EN20</t>
  </si>
  <si>
    <t>EN21</t>
  </si>
  <si>
    <t>Personalbestand</t>
  </si>
  <si>
    <t>Kurzabsenz</t>
  </si>
  <si>
    <t>Krankheit</t>
  </si>
  <si>
    <t>Berufsunfall</t>
  </si>
  <si>
    <t>Nichtberufsunfall</t>
  </si>
  <si>
    <t>Nichtberufsunfälle</t>
  </si>
  <si>
    <t>Berufs- und Nichtberufsunfälle</t>
  </si>
  <si>
    <t>Logistik &amp; Produktion</t>
  </si>
  <si>
    <t>Abwicklung Finanzdienstleistungen</t>
  </si>
  <si>
    <t>Warentransport</t>
  </si>
  <si>
    <t>Weitere</t>
  </si>
  <si>
    <t>Verkauf operativ</t>
  </si>
  <si>
    <t>Marketing</t>
  </si>
  <si>
    <t>Infrastruktur &amp; Sicherheit</t>
  </si>
  <si>
    <t>Betrieb und Unterhalt, Hausdienst</t>
  </si>
  <si>
    <t>Management- und Konzernfunktionen</t>
  </si>
  <si>
    <t>Diverse Funktionen</t>
  </si>
  <si>
    <t>Anteil Frauen im Kader</t>
  </si>
  <si>
    <t>Anteil Frauen in höchster Kaderfunktion</t>
  </si>
  <si>
    <t>EN2</t>
  </si>
  <si>
    <t>t CO2-Äquivalent pro Mio. CHF Wertschöpfung</t>
  </si>
  <si>
    <t>t CO2-Äquivalent pro Mio. CHF Betriebsertrag</t>
  </si>
  <si>
    <t xml:space="preserve">t CO2-Äquivalent pro Personaleinheit </t>
  </si>
  <si>
    <t>Fluorchlorkohlenwasserstoffäquivalente (FCKW-11-Äquivalente)</t>
  </si>
  <si>
    <t>Partikel (PM10)</t>
  </si>
  <si>
    <t>Kältemittel</t>
  </si>
  <si>
    <t>Gebäude</t>
  </si>
  <si>
    <t>Wärme</t>
  </si>
  <si>
    <t>Luft</t>
  </si>
  <si>
    <t>Papier</t>
  </si>
  <si>
    <t>Soziale Engagements / Vergabungen / Spenden</t>
  </si>
  <si>
    <t>rund 500</t>
  </si>
  <si>
    <t>Briefpostindex kaufkraftbereinigt</t>
  </si>
  <si>
    <t>Paketpostindex kaufkraftbereinigt</t>
  </si>
  <si>
    <t>davon Agenturen</t>
  </si>
  <si>
    <t>Grossbritannien</t>
  </si>
  <si>
    <t>1, 7</t>
  </si>
  <si>
    <t>3, 4</t>
  </si>
  <si>
    <r>
      <rPr>
        <sz val="9"/>
        <rFont val="Frutiger 45 Light"/>
        <family val="2"/>
      </rPr>
      <t>1)</t>
    </r>
    <r>
      <rPr>
        <sz val="9"/>
        <rFont val="Frutiger 45 Light"/>
        <family val="2"/>
      </rPr>
      <t xml:space="preserve"> Ab 2008 Integration von PostMail und PostLogistics in die Dachmarke, d. h. der Anteil Leistungsmarken enthält nur noch PostFinance und PostAuto.</t>
    </r>
  </si>
  <si>
    <t>1,2</t>
  </si>
  <si>
    <t>1, 3</t>
  </si>
  <si>
    <t>1, 4</t>
  </si>
  <si>
    <t>1, 2</t>
  </si>
  <si>
    <r>
      <rPr>
        <sz val="9"/>
        <rFont val="Frutiger 45 Light"/>
        <family val="2"/>
      </rPr>
      <t>3</t>
    </r>
    <r>
      <rPr>
        <sz val="9"/>
        <rFont val="Frutiger 45 Light"/>
        <family val="2"/>
      </rPr>
      <t>) Das Passivgeschäft umfasst die Entgegennahme von Kundengeldern.</t>
    </r>
  </si>
  <si>
    <r>
      <rPr>
        <sz val="9"/>
        <rFont val="Frutiger 45 Light"/>
        <family val="2"/>
      </rPr>
      <t>1</t>
    </r>
    <r>
      <rPr>
        <sz val="9"/>
        <rFont val="Frutiger 45 Light"/>
        <family val="2"/>
      </rPr>
      <t>) ohne Lernpersonal</t>
    </r>
  </si>
  <si>
    <t>1, 2, 3, 4</t>
  </si>
  <si>
    <t>3) Konzern Schweiz</t>
  </si>
  <si>
    <t>3, 5</t>
  </si>
  <si>
    <t>Region VRP 7)</t>
  </si>
  <si>
    <t>7) Verordnung über Regionalpolitik</t>
  </si>
  <si>
    <t>4) Durchschnittslohn ohne Konzernleitung und Verwaltungsrat</t>
  </si>
  <si>
    <t>1) Entschädigung Verwaltungsrat = Honorar plus Nebenleistungen,  Entschädigung Konzernleitung = Grundlohn plus variable Entlöhnung</t>
  </si>
  <si>
    <r>
      <rPr>
        <sz val="9"/>
        <rFont val="Frutiger 45 Light"/>
        <family val="2"/>
      </rPr>
      <t>1</t>
    </r>
    <r>
      <rPr>
        <sz val="9"/>
        <rFont val="Frutiger 45 Light"/>
        <family val="2"/>
      </rPr>
      <t>) Deckung gemäss IFRS (siehe Finanzbericht)</t>
    </r>
  </si>
  <si>
    <r>
      <rPr>
        <sz val="9"/>
        <rFont val="Frutiger 45 Light"/>
        <family val="2"/>
      </rPr>
      <t>2</t>
    </r>
    <r>
      <rPr>
        <sz val="9"/>
        <rFont val="Frutiger 45 Light"/>
        <family val="2"/>
      </rPr>
      <t>) Deckungsgrad gemäss. Art. 44 der Verordnung über die berufliche Alters-, Hinterlassenen- und Invalidenvorsorge (BVV2)</t>
    </r>
  </si>
  <si>
    <t>3)</t>
  </si>
  <si>
    <r>
      <rPr>
        <sz val="9"/>
        <rFont val="Frutiger 45 Light"/>
        <family val="2"/>
      </rPr>
      <t>2</t>
    </r>
    <r>
      <rPr>
        <sz val="9"/>
        <rFont val="Frutiger 45 Light"/>
        <family val="2"/>
      </rPr>
      <t>) Kader sind Mitarbeitende mit Leitungs-, Spezialisten- und höheren Sachbearbeitungsfunktionen.</t>
    </r>
  </si>
  <si>
    <t>1, 2, 3</t>
  </si>
  <si>
    <t>2, 4</t>
  </si>
  <si>
    <t>2, 5</t>
  </si>
  <si>
    <t>2, 6</t>
  </si>
  <si>
    <r>
      <rPr>
        <sz val="9"/>
        <rFont val="Frutiger 45 Light"/>
        <family val="2"/>
      </rPr>
      <t>1</t>
    </r>
    <r>
      <rPr>
        <sz val="9"/>
        <rFont val="Frutiger 45 Light"/>
        <family val="2"/>
      </rPr>
      <t>) Eine Personaleinheit entspricht einer Vollzeitstelle.</t>
    </r>
  </si>
  <si>
    <t>1) Die Personalumfrage wurde per 2009 neu konzipiert. Die Resultate lassen sich mit den Vorjahren nicht vergleichen.</t>
  </si>
  <si>
    <r>
      <t>1) Die Dimension w</t>
    </r>
    <r>
      <rPr>
        <sz val="9"/>
        <rFont val="Frutiger 45 Light"/>
        <family val="2"/>
      </rPr>
      <t>urde erstmals in der Personalumfrage 2006 erfasst.</t>
    </r>
  </si>
  <si>
    <t>2) Die Personalumfrage wurde per 2009 neu konzipiert. Die Resultate lassen sich mit den Vorjahren nicht vergleichen.</t>
  </si>
  <si>
    <t>1) Konzern Schweiz</t>
  </si>
  <si>
    <t>8)</t>
  </si>
  <si>
    <r>
      <rPr>
        <sz val="9"/>
        <rFont val="Frutiger 45 Light"/>
        <family val="2"/>
      </rPr>
      <t>1</t>
    </r>
    <r>
      <rPr>
        <sz val="9"/>
        <rFont val="Frutiger 45 Light"/>
        <family val="2"/>
      </rPr>
      <t>) Es findet keine systematische Erhebung der geahndeten Gesetzesverstösse statt.</t>
    </r>
  </si>
  <si>
    <r>
      <t>2010</t>
    </r>
    <r>
      <rPr>
        <sz val="10"/>
        <rFont val="Frutiger 45 Light"/>
        <family val="2"/>
      </rPr>
      <t xml:space="preserve"> 1)</t>
    </r>
  </si>
  <si>
    <t>Finanzen</t>
  </si>
  <si>
    <t>Mengen</t>
  </si>
  <si>
    <t>Kunden und Dienstleistungsqualität</t>
  </si>
  <si>
    <t>Gesellschaft</t>
  </si>
  <si>
    <t>Umwelt</t>
  </si>
  <si>
    <t>Mitarbeitende</t>
  </si>
  <si>
    <t>Konzern Schweiz nach Funktionsarchitektur</t>
  </si>
  <si>
    <t>4) Auswertbare Daten ab 2010.</t>
  </si>
  <si>
    <t>EC1</t>
  </si>
  <si>
    <t>EC3</t>
  </si>
  <si>
    <t>EC5</t>
  </si>
  <si>
    <t>LA1</t>
  </si>
  <si>
    <t>SO6</t>
  </si>
  <si>
    <t>PR5</t>
  </si>
  <si>
    <t>SO8</t>
  </si>
  <si>
    <t>International</t>
  </si>
  <si>
    <t>Teilzeit im Kader</t>
  </si>
  <si>
    <t>1) ohne Lernpersonal</t>
  </si>
  <si>
    <t xml:space="preserve"> -</t>
  </si>
  <si>
    <r>
      <t>2011</t>
    </r>
    <r>
      <rPr>
        <sz val="10"/>
        <rFont val="Frutiger 45 Light"/>
        <family val="2"/>
      </rPr>
      <t xml:space="preserve"> 1)</t>
    </r>
  </si>
  <si>
    <t>1) Die Wartezeiten werden vom Geschäftsbereich Poststellen und Verkauf in 257 Poststellen mit Hilfe des Ticketsystems erhoben.</t>
  </si>
  <si>
    <t>Der Geschäftsbericht erscheint jährlich. Er integriert und ersetzt den Umweltbericht (letzter Bericht: 2005) und den Sozialbericht (letzter Bericht: 2004, aktualisierte Personalkennzahlen: 2005).</t>
  </si>
  <si>
    <t>– sämtliche Aktivitäten, Produkte und Leistungen</t>
  </si>
  <si>
    <t>– in allen Ländern</t>
  </si>
  <si>
    <t>– bei allen Gesellschaften.</t>
  </si>
  <si>
    <t>Die umfassende integrierte Berichterstattung erfolgt jährlich. Wir sind bestrebt, die Informationen und Daten so aktuell wie möglich zu erfassen und zu kommunizieren. Unterjährig kommunizieren wir möglichst zeitnah und ereignisbezogen – vor allem übers Internet.</t>
  </si>
  <si>
    <t>Wir berichten über alle Aspekte unserer Geschäfttätigkeit, von denen wir der Ansicht sind, dass sie für die nachhaltige Entwicklung relevant sind und ihre Einbeziehung die Beurteilung unserer Leistung umfassend ermöglicht.</t>
  </si>
  <si>
    <t>Wir kommunizieren relevante Informationen, die für unsere wesentlichen Anspruchsgruppen notwendig sind, damit sie unsere Leistung auf dem Weg der nachhaltigen Entwicklung für den definierten Geltungsbereich in der dem Bericht zugrunde liegenden Periode beurteilen können. Hierbei berücksichtigen wir insbesondere auch aktuelle gesellschaftspolitische Anliegen auf nationaler und internationaler Ebene.</t>
  </si>
  <si>
    <t>Diese Arbeitsgruppe hat den Auftrag, die Mitgliedsländer für die ökologischen Anliegen zu sensibilisieren und konkrete Massnahmen zur Umsetzung vorzuschlagen.</t>
  </si>
  <si>
    <t>– International Post Corperation (IPC): Environmental Measurement and Monitoring System (EMMS):</t>
  </si>
  <si>
    <t>– PostEurop (PE): Greenhouse Gas Reduction Programme</t>
  </si>
  <si>
    <t>E-Finance-Teilnehmer</t>
  </si>
  <si>
    <t>Fondsvolumen (PostFinance-Fonds ohne Drittfonds)</t>
  </si>
  <si>
    <t>Fondsvolumen (PostFinance-Fonds und Drittfonds)</t>
  </si>
  <si>
    <t>Mio. m²</t>
  </si>
  <si>
    <t>% des Betriebsertrags</t>
  </si>
  <si>
    <t>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t>
  </si>
  <si>
    <t>5) Im Jahr 2007 wurden Konzerngesellschaften der Segmente PostMail (DocumentServices AG, SwissSign AG) und PostLogistics (yellowworld AG) neu dem Segment Swiss Post Solutions zugeordnet.</t>
  </si>
  <si>
    <t>als Finanzinvestition gehaltene Immobilien</t>
  </si>
  <si>
    <t>Taggerechte Verarbeitung von Zahlungsbelegen von SCHAPO-Poststellen</t>
  </si>
  <si>
    <t>Taggerechte Verarbeitung von Zahlungsbelegen (PostFinance)</t>
  </si>
  <si>
    <t>1) Taggerechte Verarbeitung: Schriftliche Zahlungsaufträge werden am gleichen Tag verarbeitet, an dem sie per Post in einem der Operations Center von PostFinance eintreffen. Zahlungen in den Poststellen werden einen Arbeitstag, nachdem die Einzahlung in einer Poststelle getätigt wurde, verarbeitet.</t>
  </si>
  <si>
    <t>Anteil der Kundinnen und Kunden in %</t>
  </si>
  <si>
    <t>Hausservice</t>
  </si>
  <si>
    <t>PostMobil-Haltestellen</t>
  </si>
  <si>
    <t>1) Poststellen und Agenturen sind öffentlich zugängliche physische Publikumseinrichtungen, in denen Postdienstleistungen angeboten werden.</t>
  </si>
  <si>
    <t>4) Ein PostMobil ist ein Fahrzeug,  in dem die Post in Ortschaften ohne physische Poststelle an Haltestellen nach einem festen Fahrplan Postdienstleistungen anbietet.</t>
  </si>
  <si>
    <t>5) Der Hausservice ist eine Dienstleistung der Post, bei der der Postbote auf seiner Zustelltour direkt an der Haustüre die Erledigung von Postgeschäften ermöglicht.</t>
  </si>
  <si>
    <r>
      <t>2</t>
    </r>
    <r>
      <rPr>
        <sz val="9"/>
        <rFont val="Frutiger 45 Light"/>
        <family val="2"/>
      </rPr>
      <t>) Vorjahreswerte angepasst</t>
    </r>
  </si>
  <si>
    <t>6) Die Definition der Randregion stützt sich auf die Verordnung über Regionalpolitik (VRP) vom 28. November 2007 (in Kraft seit 1. Januar 2008).</t>
  </si>
  <si>
    <t>freiwillige Austritte</t>
  </si>
  <si>
    <t>auslaufende Verträge</t>
  </si>
  <si>
    <t>2) Gesamtaustrittsrate = Personen im Monatslohn, die die Post innerhalb eines Kalenderjahres insgesamt verlassen haben, ausgedrückt in % des durchschnittlichen Personalbestandes</t>
  </si>
  <si>
    <t>Durchschnittliche Entschädigung an Verwaltungsratsmitglieder (ohne VR-Präsident)</t>
  </si>
  <si>
    <t>Anteil Frauen im mittleren/unteren Kader</t>
  </si>
  <si>
    <t>20–29</t>
  </si>
  <si>
    <t>30–39</t>
  </si>
  <si>
    <t>40–49</t>
  </si>
  <si>
    <t>50–59</t>
  </si>
  <si>
    <t>6)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t>
  </si>
  <si>
    <t>Nettorücklauf der Umfrage</t>
  </si>
  <si>
    <t>2) Der Konzernbereich Swiss Post Solutions existiert erst seit dem 1. Oktober 2007, weshalb für die Vorjahre keine Werte ausgewiesen werden können.</t>
  </si>
  <si>
    <t>3) Der Konzernbereich Swiss Post Solutions existiert erst seit dem 1. Oktober 2007, weshalb für die Vorjahre keine Werte ausgewiesen werden können.</t>
  </si>
  <si>
    <t>4) Die Dimension wurde erstmals in der Personalumfrage 2009 erfasst.</t>
  </si>
  <si>
    <t>1) Bei Redaktionsschluss lag einzig für die Schweiz der Wert für das Jahr 2012/2011 vor. Aus diesem Grund sind für alle Länder die Werte 2010 dargestellt.</t>
  </si>
  <si>
    <t>2) Um einen Vergleich zu ermöglichen, müssen die unterschiedlichen Einwohnerzahlen der Länder berücksichtigt werden. Die Rohdaten werden dazu mit derselben Methodik umgerechnet, wie dies bei der Errechnung des optimalen Poststellennetzes vom Postregulator (www.postreg.admin.ch) gemacht wird. Die Berechnungen basieren auf den öffentlich zugänglichen Daten der UPU (www.upu.int).</t>
  </si>
  <si>
    <t>davon an: öffentliche Hand</t>
  </si>
  <si>
    <t>1) Wertschöpfung = Betriebsergebnis + Personalaufwand + Abschreibungen – Ergebnis aus Verkauf von Sachanlagen, immatriellen Anlagen und Beteiligungen</t>
  </si>
  <si>
    <t>2) Löhne, Gehälter, gesetzliche und freiwillige Sozialabgabe, Personalvorsorgeleistungen, Aus- und Weiterbildung</t>
  </si>
  <si>
    <t>3) Zinsen und ähnliche Aufwendungen</t>
  </si>
  <si>
    <t>4) Ertragssteuern</t>
  </si>
  <si>
    <t>5) Gewinnabführung an den Bund</t>
  </si>
  <si>
    <t>6) Gemäss Antrag des Verwaltungsrats zur Gewinnverwendung 2007 sollen CHF 250 Mio. als Einlage in die Pensionskasse der Post als Arbeitgeberbeitragsreserve und CHF 250 Mio. an die Schweizerische Eidgenossenschaft als Eignerin fliessen.</t>
  </si>
  <si>
    <t>7) Die Position «Übrige» beinhaltet den Gewinn aus Verkauf von Sachanlagen, den Ertrag aus assozierten Gesellschaften, den Finanzertrag und die latenten Steuern.</t>
  </si>
  <si>
    <t>2) 2012: Jürg Bucher 8 Monate, Susanne Ruoff 7 Monate, annualisiert CHF 847'581</t>
  </si>
  <si>
    <t>Entschädigung an Konzernleiter/-in</t>
  </si>
  <si>
    <t>Papier Wasser Abfall</t>
  </si>
  <si>
    <t>Anzahl in Mio.</t>
    <phoneticPr fontId="13" type="noConversion"/>
  </si>
  <si>
    <t>Abgeschlossenes Auftragsvolumen (SPS Total)</t>
  </si>
  <si>
    <t>Mio. CHF</t>
    <phoneticPr fontId="13" type="noConversion"/>
  </si>
  <si>
    <t>Konzern</t>
  </si>
  <si>
    <t>Mengenentwicklung Konzern, in den Segmenten und Bereichen</t>
  </si>
  <si>
    <t>Paketmenge</t>
  </si>
  <si>
    <t>Durchschnittliche Kundengelder (PostFinance)</t>
  </si>
  <si>
    <t>Anzahl Reisende (Schweiz)</t>
  </si>
  <si>
    <t>Köpfen</t>
  </si>
  <si>
    <t>Bereiche</t>
  </si>
  <si>
    <t>Personalbestand Bereiche</t>
  </si>
  <si>
    <t>Ausland</t>
  </si>
  <si>
    <t>Post Mail</t>
  </si>
  <si>
    <t>Luftschadstoffe</t>
  </si>
  <si>
    <t xml:space="preserve">1) Erneuerbarer Strom ist für Treibhausgasbilanz mit Schweizer Absatzmix bilanziert. «naturemade star»-zertifizierter Strom ist klimaneutral bilanziert. </t>
  </si>
  <si>
    <t>Luftschadstoffemissionen</t>
  </si>
  <si>
    <t>1) Die Emissionszahlen sind mittels Emissionsfaktoren aus der Transportleistung bzw. dem Energieträgerverbrauch berechnet. Sie umfassen auch die Vorstufen der Energiebereitstellung.</t>
  </si>
  <si>
    <t>1) Mit der Kundenzufriedenheitsmessung werden die Kundinnen und Kunden jährlich über ihre Zufriedenheit mit den Dienstleistungen der Post befragt. Die Resultate werden in einem Indexwert abgebildet.</t>
  </si>
  <si>
    <t>Post CH AG</t>
  </si>
  <si>
    <t>Sendungen ohne Adresse</t>
  </si>
  <si>
    <t xml:space="preserve">   Briefe</t>
  </si>
  <si>
    <t>3) Eine Agentur ist eine öffentlich zugängliche physische Publikumseinrichtung, die von einem Partner der Post betrieben wird und in der Postdienstleistungen angeboten werden. Es werden Agenturen mit und ohne Dienstleistungen im Zahlungsverkehr unterschieden.</t>
  </si>
  <si>
    <t>Regionaler Personenverkehr (nach PBG Strasse/Schiene)</t>
  </si>
  <si>
    <t>Fluktuationsrate (freiwillige Austritte)</t>
  </si>
  <si>
    <t>Beschäftigungsgrad unter 50%, Frauen</t>
  </si>
  <si>
    <t>ASR, ASR+, AS</t>
  </si>
  <si>
    <t>2) Post CH AG ohne in- und ausländische Konzerngesellschaften</t>
  </si>
  <si>
    <t>1, 6</t>
  </si>
  <si>
    <t>rund 550</t>
  </si>
  <si>
    <t>in % des Durchschnittsbestandes an Monatslöhnern</t>
  </si>
  <si>
    <t>Anteil Frauen im Verwaltungsrat der Schweizerischen Post AG</t>
  </si>
  <si>
    <t>Anteil Frauen in der Konzernleitung der Schweizerischen Post AG</t>
  </si>
  <si>
    <t>Fachfrau/ -mann Kundendialog</t>
  </si>
  <si>
    <t>Personeneinheiten</t>
  </si>
  <si>
    <t>429‘705‘810</t>
  </si>
  <si>
    <t>170‘345‘986</t>
  </si>
  <si>
    <t>25‘160‘127</t>
  </si>
  <si>
    <t>22‘603‘811</t>
  </si>
  <si>
    <t>177‘891‘042</t>
  </si>
  <si>
    <t>825‘706‘776</t>
  </si>
  <si>
    <t>61‘474‘959</t>
  </si>
  <si>
    <t>20‘806‘490</t>
  </si>
  <si>
    <t>992‘040</t>
  </si>
  <si>
    <t>708‘088</t>
  </si>
  <si>
    <t>174‘951</t>
  </si>
  <si>
    <t>2‘537</t>
  </si>
  <si>
    <t>84‘159‘065</t>
  </si>
  <si>
    <t>Strassentransportfachmann/-frau EFZ</t>
  </si>
  <si>
    <t>PostFinance AG</t>
  </si>
  <si>
    <t>1, 5</t>
  </si>
  <si>
    <t>1, 4, 5</t>
  </si>
  <si>
    <t>5) Anlässlich der Berichterstattung fürs Jahr 2013 wurden die entsprechenden Zahlen rückwirkend bis 2010 korrigiert, da die Presto Presse-Vertriebs AG bislang unter GAV Aushilfen ausgewiesen wurde.</t>
  </si>
  <si>
    <t>Durchschnittliche Entschädigung an Konzernleitungsmitglieder (ohne Konzernleiter/-in)</t>
  </si>
  <si>
    <t>Anteil Frauen in VR und GL von Konzern (Die Schweizerische Post AG), Post CH AG, PostFinance AG und PostAuto Schweiz AG</t>
  </si>
  <si>
    <t>1, 2, 5</t>
  </si>
  <si>
    <t>2) ohne Lernpersonal</t>
  </si>
  <si>
    <t>3) Konzern Schweiz mit Lehrvertrag Berufsbildung Post</t>
  </si>
  <si>
    <t>4) Anteil übernommene Lernende, die eine Anstellung wünschen</t>
  </si>
  <si>
    <t>1, 2, 4</t>
  </si>
  <si>
    <t>8) Beantragte Gewinnverwendung der Post (siehe auch Geschäftsbericht Jahresabschluss Die Schweizerische Post AG)</t>
  </si>
  <si>
    <r>
      <t>2013</t>
    </r>
    <r>
      <rPr>
        <sz val="10"/>
        <rFont val="Frutiger 45 Light"/>
        <family val="2"/>
      </rPr>
      <t xml:space="preserve"> 1) 3)</t>
    </r>
  </si>
  <si>
    <r>
      <t>2012</t>
    </r>
    <r>
      <rPr>
        <sz val="10"/>
        <rFont val="Frutiger 45 Light"/>
        <family val="2"/>
      </rPr>
      <t xml:space="preserve"> 1) 3)</t>
    </r>
  </si>
  <si>
    <t>3) Die Dichte der Netzzugangspunkte nach Art und Land wird ab 2012 nicht mehr erhoben.</t>
  </si>
  <si>
    <t>4) Ab dem Jahr 2012 besteht Swiss Post International nicht mehr als eigenständiges Segment. Die Werte wurden ab dem 1. Januar 2012 auf die Geschäftsbereiche PostMail und PostLogistics überführt.</t>
  </si>
  <si>
    <t>1) Ab dem Jahr 2012 besteht Swiss Post International nicht mehr als eigenständiges Segment. Die Werte wurden ab dem 1. Januar 2012 auf die Geschäftsbereiche PostMail und PostLogistics überführt.</t>
  </si>
  <si>
    <t>6) Ab dem Jahr 2012 besteht Swiss Post International nicht mehr als eigenständiges Segment. Die Werte wurden ab dem 1. Januar 2012 auf die Geschäftsbereiche PostMail und PostLogistics überführt.</t>
  </si>
  <si>
    <t>2) Ab 2012 werden die Monetären Markenwerte nicht mehr ermittelt</t>
  </si>
  <si>
    <r>
      <t>2013</t>
    </r>
    <r>
      <rPr>
        <b/>
        <vertAlign val="superscript"/>
        <sz val="10"/>
        <rFont val="Frutiger 45 Light"/>
        <family val="2"/>
      </rPr>
      <t>6)</t>
    </r>
  </si>
  <si>
    <t>5) Ab dem Jahr 2012 besteht Swiss Post International nicht mehr als eigenständiges Segment. Die Kennzahlen wurden ab dem 1. Januar 2012 auf die Geschäftsbereiche PostMail und PostLogistics überführt.</t>
  </si>
  <si>
    <t>3) Ab dem Jahr 2012 besteht Swiss Post International nicht mehr als eigenständiges Segment. Die Kennzahlen wurden ab dem 1. Januar 2012 auf die Geschäftsbereiche PostMail und PostLogistics überführt.</t>
  </si>
  <si>
    <r>
      <t>2014</t>
    </r>
    <r>
      <rPr>
        <sz val="10"/>
        <rFont val="Frutiger 45 Light"/>
        <family val="2"/>
      </rPr>
      <t xml:space="preserve"> 1) 3)</t>
    </r>
  </si>
  <si>
    <t>Energiebedarf innerhalb und ausserhalb der Post</t>
  </si>
  <si>
    <t>Diesel innerhalb</t>
  </si>
  <si>
    <t>Benzin innerhalb</t>
  </si>
  <si>
    <t>Erdgas innerhalb</t>
  </si>
  <si>
    <t>1,3</t>
  </si>
  <si>
    <t>erneuerbarer Anteil Treibstoffe Total innerhalb</t>
  </si>
  <si>
    <t>Geschäftsreiseverkehr</t>
  </si>
  <si>
    <t>Fernwärme innerhalb</t>
  </si>
  <si>
    <t>erneuerbarer Anteil Fernwärme innerhalb</t>
  </si>
  <si>
    <t>erneuerbarer Anteil Brennstoffe Total innerhalb</t>
  </si>
  <si>
    <t>Strom (ohne Treibstoff, Wärme) innerhalb</t>
  </si>
  <si>
    <t>erneuerbarer Anteil Strom (ohne Treibstoff, Wärme) innerhalb</t>
  </si>
  <si>
    <t>Strom (ohne Treibstoff, Wärme) ausserhalb</t>
  </si>
  <si>
    <t>Total</t>
  </si>
  <si>
    <t>Totaler Energiebedarf</t>
  </si>
  <si>
    <t>Totaler Energiebedarf innerhalb</t>
  </si>
  <si>
    <t>erneuerbarer Anteil Energiebedarf innerhalb</t>
  </si>
  <si>
    <t>Totaler Energiebedarf ausserhalb</t>
  </si>
  <si>
    <t>Weitere Energiekennzahlen</t>
  </si>
  <si>
    <t>Energieeffizienzsteigerung seit 2006</t>
  </si>
  <si>
    <t>EN5</t>
  </si>
  <si>
    <t>1) Standards, Methoden und Umrechnungsfaktoren: GHG Protocol, Revised Edition (2004). Die Umrechnungsfaktoren stammen aus ecoinvent 2.2.</t>
  </si>
  <si>
    <t>3) «naturemade basic»-zertifizierter Strom aus erneuerbaren Energien</t>
  </si>
  <si>
    <t>Nach Scopes und Energieträger</t>
  </si>
  <si>
    <t>EN15</t>
  </si>
  <si>
    <t>Arbeitspendlerverkehr</t>
  </si>
  <si>
    <t>Treibhausgasintensitäten</t>
  </si>
  <si>
    <t>CO2e-Intensität der Wertschöpfung</t>
  </si>
  <si>
    <t>EN18</t>
  </si>
  <si>
    <t>CO2e-Intensität des Betriebsertrags</t>
  </si>
  <si>
    <t>CO2e-Intensität der Arbeitsplätze</t>
  </si>
  <si>
    <t>KompensierteTreibhausgasemissionen</t>
  </si>
  <si>
    <t>CO2e-Kompensationen</t>
  </si>
  <si>
    <t>Weitere Treibhausgaskennzahlen</t>
  </si>
  <si>
    <t>CO2e-Effizienzsteigerung seit 2010</t>
  </si>
  <si>
    <t xml:space="preserve">2) Standards, Methoden und Emissionsfaktoren: Emissionsfaktoren stammen aus HBEFA 3.1, Mobitool Version 2010, ecoinvent 2.2 und weiteren statistischen Quellen. </t>
  </si>
  <si>
    <t>Zur Verbesserung der Qualität und der Aussagekraft unserer Nachhaltigkeitskommunikation sind wir bestrebt, unsere wichtigsten Anspruchsgruppen direkt oder indirekt in den Prozess der Berichterstattung und Kommunikation einzubeziehen.1) 
Wir berücksichtigen unsere wichtigsten Anspruchsgruppen bei der Auswahl der Kennzahlen, bei der Festlegung des Geltungsbereichs der Aussagen sowie bei der Form des Berichts. Damit wollen wir sicherstellen, dass sowohl die Form als auch der Inhalt des Berichts den Bedürfnissen der verschiedenen Adressaten entsprechen.</t>
  </si>
  <si>
    <t>– Weltpostverein-Arbeitsgruppe «Sustainability»:</t>
  </si>
  <si>
    <t>– WWF Climate Savers:</t>
  </si>
  <si>
    <t>– öbu - works for sustainability</t>
  </si>
  <si>
    <t>öbu ist ein Netzwerk von über 400 Schweizer Unternehmen. Ziel der Vereinigung ist die Weiterentwicklung der Schweizer Wirtschaft nach den Grundsätzen der Nachhaltigkeit.</t>
  </si>
  <si>
    <t xml:space="preserve">Die Schweizerische Post ist seit dem ersten Quartal 2009 Mitglied. Die Partner der WWF Climate Savers haben sich verpflichtet, ihren Betrieb hinsichtlich des Energieverbrauchs zu optimieren und mit ihren Produkten möglichst geringe CO2-Emissionen zu verursachen. </t>
  </si>
  <si>
    <t>EC7</t>
  </si>
  <si>
    <t>LA6</t>
  </si>
  <si>
    <t>Energiebedarf</t>
  </si>
  <si>
    <t>Lieferkette</t>
  </si>
  <si>
    <t>Anzahl Lieferanten Schweiz</t>
  </si>
  <si>
    <t>Anzahl Lieferanten Ausland</t>
  </si>
  <si>
    <t>Beschaffungsvolumen Konzern</t>
  </si>
  <si>
    <t>Vertretung Personalkommission zur Überwachung Gesundheitsschutz / Arbeitssicherheit</t>
  </si>
  <si>
    <t>Vertretungen in Personalkommission</t>
  </si>
  <si>
    <t>LA5</t>
  </si>
  <si>
    <t>rund 650</t>
  </si>
  <si>
    <r>
      <t>2</t>
    </r>
    <r>
      <rPr>
        <sz val="9"/>
        <rFont val="Frutiger 45 Light"/>
        <family val="2"/>
      </rPr>
      <t>) Eine Personaleinheit entspricht einer Vollzeitstelle.</t>
    </r>
  </si>
  <si>
    <t>Datensicherungsmenge pro Jahr</t>
  </si>
  <si>
    <t>– Finanzdienstleistungsmarkt</t>
  </si>
  <si>
    <r>
      <t>60</t>
    </r>
    <r>
      <rPr>
        <vertAlign val="superscript"/>
        <sz val="10"/>
        <rFont val="Frutiger 45 Light"/>
        <family val="2"/>
      </rPr>
      <t>4)</t>
    </r>
  </si>
  <si>
    <r>
      <t>1'132</t>
    </r>
    <r>
      <rPr>
        <vertAlign val="superscript"/>
        <sz val="10"/>
        <rFont val="Frutiger 45 Light"/>
        <family val="2"/>
      </rPr>
      <t>4)</t>
    </r>
  </si>
  <si>
    <t>Eintritte</t>
  </si>
  <si>
    <t>weiblich</t>
  </si>
  <si>
    <t>30-49</t>
  </si>
  <si>
    <t>50 und älter</t>
  </si>
  <si>
    <t>männlich</t>
  </si>
  <si>
    <t>Freiwillige Austritte</t>
  </si>
  <si>
    <t>3) PostFinance AG inkl. Debitoren Service AG und Twint AG</t>
  </si>
  <si>
    <r>
      <t>5</t>
    </r>
    <r>
      <rPr>
        <sz val="9"/>
        <rFont val="Frutiger 45 Light"/>
        <family val="2"/>
      </rPr>
      <t>) Minimallohn nach Gesamtarbeitsvertrag Post für einen 18 Jahre alten Mitarbeitenden ohne abgeschlossene Berufslehre</t>
    </r>
  </si>
  <si>
    <t>Durchschnittslohn Mitarbeitende</t>
  </si>
  <si>
    <t>2) Eine Personaleinheit entspricht einer Vollzeitstelle.</t>
  </si>
  <si>
    <t>4) Jahresdurchschnittswerte</t>
  </si>
  <si>
    <t>1, 2, 6, 8</t>
  </si>
  <si>
    <t>6, 8</t>
  </si>
  <si>
    <t>Paketpostindex wechselkursbereinigt</t>
  </si>
  <si>
    <t>Briefpostindex wechselkursbereinigt</t>
  </si>
  <si>
    <r>
      <t>125</t>
    </r>
    <r>
      <rPr>
        <vertAlign val="superscript"/>
        <sz val="10"/>
        <rFont val="Frutiger 45 Light"/>
        <family val="2"/>
      </rPr>
      <t>4)</t>
    </r>
  </si>
  <si>
    <t>Durchschnittsbestand Kundenvermögen</t>
  </si>
  <si>
    <t>Durchschnittsbestand Kundengelder</t>
  </si>
  <si>
    <t>1, 3, 4</t>
  </si>
  <si>
    <t>4) Wärmestrom ist im Gebäudestrom enthalten</t>
  </si>
  <si>
    <t>5) Energieeffizienzsteigerung nach Energie-Vorbild Bund: Wird als Änderung des Energiebedarfs pro Kerndienstleistung im Geschäftsjahr verglichen zum Basisjahr gemessen. Die Kerndienstleistung ist je nach Bereich unterschiedlich definiert (Sendung, Transaktion, Personenkilometer/Kilometer, Personaleinheit etc.).</t>
  </si>
  <si>
    <t>G4-9</t>
  </si>
  <si>
    <t>G4-4</t>
  </si>
  <si>
    <t>G4-10</t>
  </si>
  <si>
    <t>G410</t>
  </si>
  <si>
    <t>LA12</t>
  </si>
  <si>
    <t>G4-10, G4-11</t>
  </si>
  <si>
    <t>G4-12</t>
  </si>
  <si>
    <t>7)</t>
  </si>
  <si>
    <t>5) Die Kosten sind mit Durchschnittskosten pro Fall berechnet. Anzahl Berufsunfälle und Anzahl Bagatell-Unfälle multipliziert mit den durchschnittlichen Unfallkosten gemäss Berechnungen SUVA.</t>
  </si>
  <si>
    <r>
      <t>2015</t>
    </r>
    <r>
      <rPr>
        <sz val="10"/>
        <rFont val="Frutiger 45 Light"/>
        <family val="2"/>
      </rPr>
      <t xml:space="preserve"> 1) 3)</t>
    </r>
  </si>
  <si>
    <t>6) normaliserte Werte 2015 und 2013</t>
  </si>
  <si>
    <r>
      <t>2015</t>
    </r>
    <r>
      <rPr>
        <b/>
        <vertAlign val="superscript"/>
        <sz val="10"/>
        <rFont val="Frutiger 45 Light"/>
        <family val="2"/>
      </rPr>
      <t>6)</t>
    </r>
  </si>
  <si>
    <r>
      <t>8371</t>
    </r>
    <r>
      <rPr>
        <vertAlign val="superscript"/>
        <sz val="10"/>
        <rFont val="Frutiger 45 Light"/>
        <family val="2"/>
      </rPr>
      <t>4)</t>
    </r>
  </si>
  <si>
    <r>
      <t>2175</t>
    </r>
    <r>
      <rPr>
        <vertAlign val="superscript"/>
        <sz val="10"/>
        <rFont val="Frutiger 45 Light"/>
        <family val="2"/>
      </rPr>
      <t>4)</t>
    </r>
  </si>
  <si>
    <t>– Personenverkehrsmarkt</t>
  </si>
  <si>
    <t>2) Aufgrund von Änderungen in der Stichprobenziehung sind die Resultate des Jahres 2015 nicht mit jenen der Vorjahre vergleichbar.</t>
  </si>
  <si>
    <t>4) Post CH AG ohne in- und ausländische Konzerngesellschaften</t>
  </si>
  <si>
    <t>5) 2007 wurde zum ersten Mal die Kundenzufriedenheit für den Konzernbereich PostLogistics gemessen; die Werte der vorangehenden Jahre sind diejenigen der ehemaligen Paketpost.</t>
  </si>
  <si>
    <t>7)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t>
  </si>
  <si>
    <t>Geführte Telefonate (Customer Care)</t>
  </si>
  <si>
    <t>Gescannte Seiten (Document Solutions)</t>
  </si>
  <si>
    <t>Personalisierter Karten (Cards)</t>
  </si>
  <si>
    <t>Unpersonalisierter Karten (Cards)</t>
  </si>
  <si>
    <t>Produzierte Sendungen (Document Output)</t>
  </si>
  <si>
    <t>EC8</t>
  </si>
  <si>
    <t>5) Die Anzahl Beschäftigte in den Kantonen basiert ab 2015 auf der STATENT-Auswertung 2013.</t>
  </si>
  <si>
    <t>rund 750</t>
  </si>
  <si>
    <t>erneuerbarer Anteil Biodiesel innerhalb</t>
  </si>
  <si>
    <t>erneuerbarer Anteil Treibstoff Strom innerhalb</t>
  </si>
  <si>
    <t>eingekaufte Strom-Zertifikate «naturemade basic»</t>
  </si>
  <si>
    <t>eingekaufte Biogas-Zertifikate «naturemade basic»</t>
  </si>
  <si>
    <t>6) Zertifikate für Stromverbrauch Total ohne Drittmieter</t>
  </si>
  <si>
    <t>7) Zertifikate für Gütertransport und Geschäftsreiseverkehr innerhalb der Post</t>
  </si>
  <si>
    <r>
      <t>Treibhausgasemissonen (Scope 1</t>
    </r>
    <r>
      <rPr>
        <sz val="10"/>
        <rFont val="Symbol"/>
        <family val="1"/>
        <charset val="2"/>
      </rPr>
      <t>-</t>
    </r>
    <r>
      <rPr>
        <sz val="10"/>
        <rFont val="Frutiger 45 Light"/>
        <family val="2"/>
      </rPr>
      <t>3)</t>
    </r>
  </si>
  <si>
    <t>Bezogene Waren und Dienstleistungen</t>
  </si>
  <si>
    <t>Vorgelagerte(r) Transport und Verteilung</t>
  </si>
  <si>
    <t>Im Rahmen der Geschäftstätigkeiten anfallender Abfall</t>
  </si>
  <si>
    <t>Geschäftsreisen</t>
  </si>
  <si>
    <t>2) Standards, Methoden und Emissionsfaktoren: GHG Protocol, Revised Edition (2004), ISO 14064–1. Als Konsolidierungsansatz wurde der Financial Control Approach gewählt. Die Emissionsfaktoren stammen aus ecoinvent 2.2.</t>
  </si>
  <si>
    <t xml:space="preserve">3) Die CO2-Kompensationsmenge variiert mit dem Preis für CO2-Zertifikate auf dem Markt. Die «pro clima»-Zuschläge der Kunden werden vollumfänglich in Kompensationsprojekte investiert. </t>
  </si>
  <si>
    <t>4) Reduktion Gütertransport Luft wegen Auslagerung von Luftfracht zu Asendia</t>
  </si>
  <si>
    <t>5) CO2-Effizienzsteigerung wird als Änderung der CO2-Äquivalente pro Kerndienstleistung im Geschäftsjahr verglichen zum Basisjahr gemessen.  Die Kerndienstleistung ist je nach Bereich unterschiedlich definiert (Sendung, Transaktion, Personenkilometer/Kilometer, Personaleinheit etc.).</t>
  </si>
  <si>
    <t>Heizöl Extraleicht innerhalb</t>
  </si>
  <si>
    <t>erneuerbarer Anteil Biogas innerhalb</t>
  </si>
  <si>
    <t>2) «naturemade star»-zertifizierter Ökostrom / Biogas</t>
  </si>
  <si>
    <t>Materialien</t>
  </si>
  <si>
    <t>G4-18</t>
  </si>
  <si>
    <t>G4-18, G4-26</t>
  </si>
  <si>
    <t>G4-17</t>
  </si>
  <si>
    <t>1) In Übereinstimmung mit dem Segmentausweis im Finanzbericht, d.h. Ausland = inkl. grenzüberschreitendem Verkehr</t>
  </si>
  <si>
    <t>7) Ab 2014 werden die Mengen TNT nicht mehr in die Marktanteilsberechnung einbezogen, so dass dieser mit den ausgewiesenen Mengen übereinstimmen. Als Vergelichsgrösse wurde das Jahr 2013 zusätzlich aufbereitet. Die Werte 2005 bis 2012 sind nicht vergleichbar.</t>
  </si>
  <si>
    <t>Kennzahlen zum Geschäftsbericht 2016 der Schweizerischen Post</t>
  </si>
  <si>
    <r>
      <t>2016</t>
    </r>
    <r>
      <rPr>
        <sz val="10"/>
        <rFont val="Frutiger 45 Light"/>
        <family val="2"/>
      </rPr>
      <t xml:space="preserve"> 1) 3)</t>
    </r>
  </si>
  <si>
    <r>
      <rPr>
        <vertAlign val="superscript"/>
        <sz val="10"/>
        <rFont val="Frutiger 45 Light"/>
        <family val="2"/>
      </rPr>
      <t>1)</t>
    </r>
    <r>
      <rPr>
        <sz val="10"/>
        <rFont val="Frutiger 45 Light"/>
        <family val="2"/>
      </rPr>
      <t xml:space="preserve"> Im ausgewiesenen Cashflow 2016, 2015, 2014, 2013 und 2012 werden die Veränderungen der Positionen aus Finanzdienstleistungen (PostFinance) berücksichtigt.</t>
    </r>
  </si>
  <si>
    <t>Swiss Express Geschäftskunden</t>
  </si>
  <si>
    <t>rund 700</t>
  </si>
  <si>
    <t>Wirtschaft</t>
  </si>
  <si>
    <t>1) Ab 1.1.2015 ist das Wirtschaftssponsoring expliziter Bestandteil des Sponsoring der Schweizerischen Post.</t>
  </si>
  <si>
    <r>
      <t xml:space="preserve">2016 </t>
    </r>
    <r>
      <rPr>
        <sz val="10"/>
        <rFont val="Frutiger 45 Light"/>
        <family val="2"/>
      </rPr>
      <t>1)</t>
    </r>
  </si>
  <si>
    <t>1) per 1.1.2016 wurde eine neue Berechnungsmethode aufgrund einer Systemkonosliderung eingeführt. Die Vorjahreswerte sind nicht vergleichbar.</t>
  </si>
  <si>
    <t>Poststellen mit Bar Zahlungsverkehr</t>
  </si>
  <si>
    <t>Poststellen ohne Bar Zahlungsverkehr</t>
  </si>
  <si>
    <t>2) Eine Poststelle im engeren Sinne ist eine öffentlich zugängliche physische Publikumseinrichtung, die durch die Post betrieben wird und in der Postdienstleistungen angeboten werden. Ab 1.1.2016 wurde die Definition auf Poststellen mit Bar Zahlungsverkehr und ohne Barzahlungsverkehr angepasst. In den Vorjahren wurden Poststellen mit und ohne Dienstleistungen im Zahlungsverkehr unterschieden.</t>
  </si>
  <si>
    <t>Der Geschäftsbericht 2016 ist der zehnte integrierte Bericht der Schweizerischen Post, der im Teil Jahresbericht neben den wirtschaftlichen auch die sozialen und ökologischen Aspekte unserer Aktivitäten umfasst (Nachhaltigkeitsberichterstattung).</t>
  </si>
  <si>
    <t>2,4</t>
  </si>
  <si>
    <t>4) ab 01.01.2016 wurde die Produkteverantwortung für Privatkunden-Produkte von Poststellen und Verkauf an PostMail und PostLogistics übergeben. Poststellen und Verkauf weist deshalb keinen Betriebsertrag reservierte Dienste mehr aus; er findet sich ausschliesslich im Betriebsertrag von PostMail wieder.</t>
  </si>
  <si>
    <t>3) Deckungsgrad ungeprüft</t>
  </si>
  <si>
    <t>4) 2013 provisorischer Ist-Wert (Nov. 2013), Vorjahre angepasst infolge Überführung in PostFinance AG Ende Juni 2013.</t>
  </si>
  <si>
    <t>6)</t>
  </si>
  <si>
    <t>5) Regionaler Personenverkehr nach Eisenbahngesetz, absoluter Marktanteil, d.h. Umsatzvolumen PostAuto am Marktvolumen (Umsatz)</t>
  </si>
  <si>
    <t>6) inkl. Privatkunden unter Hoheit PV</t>
  </si>
  <si>
    <t>9)</t>
  </si>
  <si>
    <t>8) Die Erhebung des Marktanteils Passivgeschäft von PostFinance wurde ab 1.1.2016 eingestellt.</t>
  </si>
  <si>
    <t>1) Werte in der Schweiz</t>
  </si>
  <si>
    <t>3) Ab dem Jahr 2012 besteht Swiss Post International nicht mehr als eigenständiges Segment. Die Geschäftstätigkeiten wurden ab dem 1. Januar 2012 auf die Geschäftsbereiche PostMail und PostLogistics überführt. Die Kenngrössen werden weiterhin erhoben.</t>
  </si>
  <si>
    <t>2, 3</t>
  </si>
  <si>
    <t>Treibstoffe innerhalb</t>
  </si>
  <si>
    <t>Strom als Treibstoff innerhalb</t>
  </si>
  <si>
    <t>Treibstoffe ausserhalb</t>
  </si>
  <si>
    <t>Brennstoffe innerhalb</t>
  </si>
  <si>
    <t>Strom als Wärme innerhalb</t>
  </si>
  <si>
    <t>Luft-, Geo-, Solarthermie innerhalb</t>
  </si>
  <si>
    <t>Brennstoffe ausserhalb</t>
  </si>
  <si>
    <t>Strom (ohne Treibstoff, Wärme)</t>
  </si>
  <si>
    <t>Leistungserbringung</t>
  </si>
  <si>
    <t>Kältemittel, Ressourcen und Abfälle</t>
  </si>
  <si>
    <t>Mobilität</t>
  </si>
  <si>
    <t>Werksgelände</t>
  </si>
  <si>
    <t>Wasser</t>
  </si>
  <si>
    <t>Verbrennung von Brennstoffen in stationären Quellen</t>
  </si>
  <si>
    <t>Heizöl</t>
  </si>
  <si>
    <t>Erdgas</t>
  </si>
  <si>
    <t>Verbrennung von Treibstoffen in mobilen Quellen</t>
  </si>
  <si>
    <t>Diesel</t>
  </si>
  <si>
    <t>Benzin</t>
  </si>
  <si>
    <t>Wasserstoff</t>
  </si>
  <si>
    <t>Flüchtige Emissionen</t>
  </si>
  <si>
    <t>Indirekte energiebezogene Treibhausgasemissionen (Scope 2)</t>
  </si>
  <si>
    <t>standortbezogene Emissionen</t>
  </si>
  <si>
    <t>marktbasierte Emissionen</t>
  </si>
  <si>
    <t>Weitere relevante indirekte Treibhausgasemissionen (Scope 3)</t>
  </si>
  <si>
    <t>Kraftstoff- und energiebezogene Aktivitäten</t>
  </si>
  <si>
    <t>Vorgelagerte gemietete Wirtschaftsgüter</t>
  </si>
  <si>
    <t>Treibhausgasemissionen</t>
  </si>
  <si>
    <t>1) Der Briefpostindex beruht auf einem Warenkorb von A- und B-Post-Briefen bis 1 kg (ohne höherwertige Sendungen und Zusatzleistungen). Die Briefe werden nach der Häufigkeit gewichtet, wie sie die Schweizer Konsumentinnen und Konsumenten verschicken. Für den Vergleich werden in den einzelnen Ländern die Preise des (ehemaligen) staatlichen Postunternehmens herangezogen (Stichtag: 1. November 2016). Schweiz = 100 (definitionsgemäss).</t>
  </si>
  <si>
    <t>2) Dem Paketpostindex liegen Pakete der Kategorien «PostPac Priority» und «PostPac Economy» der Gewichtsklassen 1 bis 20 kg zugrunde (ohne Zusatzleistungen). Er gewichtet die einzelnen Paketkategorien nach der Häufigkeit, mit der sie die Schweizer Konsumentinnen und Konsumenten verschicken. Für den Vergleich werden in den einzelnen Ländern die Preise des (ehemaligen) staatlichen Postunternehmens herangezogen (Stichtag: 1. November 2016). Schweiz = 100 (definitionsgemäss).</t>
  </si>
  <si>
    <t>1) Rechtzeitig beim Empfänger bedeutet bei der A-Post am Folgetag und bei der B-Post spätestens am dritten Arbeitstag nach Aufgabe.</t>
  </si>
  <si>
    <t>3) Konzern Schweiz: Daten aus dem Personalsystem, aktuell ohne Daten zu 1528 Personaleinheiten bzw. rund 6052 Personen der Konzerngesellschaften Botec Boncourt S.A., health care research institute AG (hcri), Tele-Trans AG, Epsilon SA, Direct Mail Company AG, Direct Mail Logistik AG, IN-Media AG, PubliBike AG und TWINT AG.</t>
  </si>
  <si>
    <t>3)  Konzern Schweiz: Daten aus dem Personalsystem, aktuell ohne Daten zu 1528 Personaleinheiten bzw. rund 6052 Personen der Konzerngesellschaften Botec Boncourt S.A., health care research institute AG (hcri), Tele-Trans AG, Epsilon SA, Direct Mail Company AG, Direct Mail Logistik AG, IN-Media AG, PubliBike AG und TWINT AG.</t>
  </si>
  <si>
    <t>1)  Konzern Schweiz: Daten aus dem Personalsystem, aktuell ohne Daten zu 1528 Personaleinheiten bzw. rund 6052 Personen der Konzerngesellschaften Botec Boncourt S.A., health care research institute AG (hcri), Tele-Trans AG, Epsilon SA, Direct Mail Company AG, Direct Mail Logistik AG, IN-Media AG, PubliBike AG und TWINT AG.</t>
  </si>
  <si>
    <t>4) PostAuto Schweiz AG, PostFinance AG, Swiss Post Solutions AG, SecurePost AG, IMS AG, MoS AG, Presto Presse-Vertriebs AG</t>
  </si>
  <si>
    <t>8)  Konzern Schweiz: Daten aus dem Personalsystem, aktuell ohne Daten zu 1528 Personaleinheiten bzw. rund 6052 Personen der Konzerngesellschaften Botec Boncourt S.A., health care research institute AG (hcri), Tele-Trans AG, Epsilon SA, Direct Mail Company AG, Direct Mail Logistik AG, IN-Media AG, PubliBike AG und TWINT AG.</t>
  </si>
  <si>
    <t>9) provisorischer Wert</t>
  </si>
  <si>
    <t>7) Ab 1.1.2016 ist die Personalkommission aufgehoben.</t>
  </si>
  <si>
    <t>1, 2, 7</t>
  </si>
  <si>
    <t>2)  Konzern Schweiz: Daten aus dem Personalsystem, aktuell ohne Daten zu 1528 Personaleinheiten bzw. rund 6052 Personen der Konzerngesellschaften Botec Boncourt S.A., health care research institute AG (hcri), Tele-Trans AG, Epsilon SA, Direct Mail Company AG, Direct Mail Logistik AG, IN-Media AG, PubliBike AG und TWINT AG.</t>
  </si>
  <si>
    <t>Wasserstoff innerhalb</t>
  </si>
  <si>
    <t>erneuerbarer Anteil Wasserstoff innerhalb</t>
  </si>
  <si>
    <t>3) Vorjahreswerte teilweise angepasst.</t>
  </si>
  <si>
    <t>2) Kader sind Mitarbeitende mit Leitungs-, Spezialisten- und höheren Sachbearbeitungsfunktionen.</t>
  </si>
  <si>
    <t>Briefe Export</t>
  </si>
  <si>
    <t>prioritäre Sendungen</t>
  </si>
  <si>
    <t>Prio CH</t>
  </si>
  <si>
    <t>Eco CH</t>
  </si>
  <si>
    <t>Export</t>
  </si>
  <si>
    <t>Import</t>
  </si>
  <si>
    <t>Pakete</t>
  </si>
  <si>
    <t>4) Ab 2010 Swiss Express und nur noch Geschäftskunden, bis 2009 Expresssendungen (Swiss Express "Mond")</t>
  </si>
  <si>
    <t>6) Konzern Schweiz</t>
  </si>
  <si>
    <t>7) Neue Berechnungsgrundlage für 2007, Werte nicht vergleichbar mit Vorjahren</t>
  </si>
  <si>
    <t>nicht prioritäre Sendungen</t>
  </si>
  <si>
    <t>2) Vom 1.1.2010 bis 31.12.2015 lag die Produkteverantwortung für Privatkunden Produkte bei Poststellen und Verkauf. Am 1.1.2016 wurde die Produkteverantwortung für Privatkunden Produkte von Poststellen und Verkauf an PostMail und PostLogistics übergeben.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</si>
</sst>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0.0"/>
    <numFmt numFmtId="165" formatCode="0.0%"/>
    <numFmt numFmtId="166" formatCode="_ * #,##0_ ;_ * \-#,##0_ ;_ * &quot;-&quot;??_ ;_ @_ "/>
    <numFmt numFmtId="167" formatCode="_ * #,##0.0_ ;_ * \-#,##0.0_ ;_ * &quot;-&quot;??_ ;_ @_ "/>
    <numFmt numFmtId="168" formatCode="0.000%"/>
    <numFmt numFmtId="169" formatCode="_ * #,##0.0_ ;_ * \-#,##0.0_ ;_ * &quot;-&quot;_ ;_ @_ "/>
    <numFmt numFmtId="170" formatCode="#,##0;\-#,##0;#,##0;@"/>
    <numFmt numFmtId="171" formatCode="#,##0.0_ ;\-#,##0.0\ "/>
  </numFmts>
  <fonts count="64">
    <font>
      <sz val="10"/>
      <name val="Frutiger 45 Light"/>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name val="Verdana"/>
      <family val="2"/>
    </font>
    <font>
      <sz val="10"/>
      <name val="Frutiger 45 Light"/>
      <family val="2"/>
    </font>
    <font>
      <b/>
      <sz val="10"/>
      <name val="Frutiger 45 Light"/>
      <family val="2"/>
    </font>
    <font>
      <sz val="8"/>
      <name val="Frutiger 45 Light"/>
      <family val="2"/>
    </font>
    <font>
      <u/>
      <sz val="10"/>
      <color indexed="12"/>
      <name val="Frutiger 45 Light"/>
      <family val="2"/>
    </font>
    <font>
      <sz val="10"/>
      <name val="Verdana"/>
      <family val="2"/>
    </font>
    <font>
      <sz val="8"/>
      <name val="Verdana"/>
      <family val="2"/>
    </font>
    <font>
      <b/>
      <sz val="12"/>
      <name val="Frutiger 45 Light"/>
      <family val="2"/>
    </font>
    <font>
      <sz val="9"/>
      <name val="Frutiger 45 Light"/>
      <family val="2"/>
    </font>
    <font>
      <sz val="10"/>
      <name val="Frutiger 45 Light"/>
      <family val="2"/>
    </font>
    <font>
      <sz val="10"/>
      <name val="Verdana"/>
      <family val="2"/>
    </font>
    <font>
      <b/>
      <sz val="10"/>
      <name val="Frutiger 45 Light"/>
      <family val="2"/>
    </font>
    <font>
      <sz val="10"/>
      <color indexed="10"/>
      <name val="Frutiger 45 Light"/>
      <family val="2"/>
    </font>
    <font>
      <sz val="9"/>
      <name val="Frutiger 45 Light"/>
      <family val="2"/>
    </font>
    <font>
      <strike/>
      <sz val="10"/>
      <name val="Frutiger 45 Light"/>
      <family val="2"/>
    </font>
    <font>
      <sz val="10"/>
      <name val="Frutiger 45 Light"/>
      <family val="2"/>
    </font>
    <font>
      <sz val="10"/>
      <color indexed="8"/>
      <name val="Frutiger 45 Light"/>
      <family val="2"/>
    </font>
    <font>
      <sz val="10"/>
      <color indexed="12"/>
      <name val="Frutiger 45 Light"/>
      <family val="2"/>
    </font>
    <font>
      <sz val="10"/>
      <color indexed="8"/>
      <name val="Frutiger 45 Light"/>
      <family val="2"/>
    </font>
    <font>
      <sz val="10"/>
      <color indexed="10"/>
      <name val="Frutiger 45 Light"/>
      <family val="2"/>
    </font>
    <font>
      <b/>
      <sz val="10"/>
      <color indexed="10"/>
      <name val="Frutiger 45 Light"/>
      <family val="2"/>
    </font>
    <font>
      <sz val="10"/>
      <color indexed="8"/>
      <name val="Calibri"/>
      <family val="2"/>
    </font>
    <font>
      <sz val="11"/>
      <color indexed="8"/>
      <name val="Calibri"/>
      <family val="2"/>
    </font>
    <font>
      <sz val="10"/>
      <color indexed="10"/>
      <name val="Calibri"/>
      <family val="2"/>
    </font>
    <font>
      <sz val="10"/>
      <name val="Calibri"/>
      <family val="2"/>
    </font>
    <font>
      <sz val="10"/>
      <name val="Frutiger 45 Light"/>
      <family val="2"/>
    </font>
    <font>
      <b/>
      <sz val="10"/>
      <name val="Verdana"/>
      <family val="2"/>
    </font>
    <font>
      <i/>
      <sz val="10"/>
      <name val="Frutiger 45 Light"/>
      <family val="2"/>
    </font>
    <font>
      <b/>
      <i/>
      <sz val="10"/>
      <name val="Frutiger 45 Light"/>
      <family val="2"/>
    </font>
    <font>
      <b/>
      <sz val="11"/>
      <name val="Frutiger 45 Light"/>
      <family val="2"/>
    </font>
    <font>
      <b/>
      <sz val="14"/>
      <name val="Frutiger 45 Light"/>
      <family val="2"/>
    </font>
    <font>
      <b/>
      <u/>
      <sz val="10"/>
      <color indexed="12"/>
      <name val="Frutiger 45 Light"/>
      <family val="2"/>
    </font>
    <font>
      <b/>
      <sz val="10"/>
      <color theme="8" tint="-0.499984740745262"/>
      <name val="Frutiger 45 Light"/>
      <family val="2"/>
    </font>
    <font>
      <sz val="10"/>
      <color theme="8" tint="-0.499984740745262"/>
      <name val="Frutiger 45 Light"/>
      <family val="2"/>
    </font>
    <font>
      <sz val="10"/>
      <color rgb="FF1F497D"/>
      <name val="Arial"/>
      <family val="2"/>
    </font>
    <font>
      <sz val="10"/>
      <color indexed="8"/>
      <name val="Frutiger 45 Light"/>
      <family val="2"/>
    </font>
    <font>
      <sz val="10"/>
      <name val="Frutiger 45 Light"/>
      <family val="2"/>
    </font>
    <font>
      <sz val="10"/>
      <color rgb="FFC00000"/>
      <name val="Frutiger 45 Light"/>
      <family val="2"/>
    </font>
    <font>
      <b/>
      <sz val="10"/>
      <color rgb="FFC00000"/>
      <name val="Frutiger 45 Light"/>
      <family val="2"/>
    </font>
    <font>
      <b/>
      <sz val="10"/>
      <color theme="1"/>
      <name val="Frutiger 45 Light"/>
      <family val="2"/>
    </font>
    <font>
      <u/>
      <sz val="10"/>
      <color theme="11"/>
      <name val="Frutiger 45 Light"/>
      <family val="2"/>
    </font>
    <font>
      <sz val="10"/>
      <color rgb="FFFF0000"/>
      <name val="Frutiger 45 Light"/>
      <family val="2"/>
    </font>
    <font>
      <sz val="10"/>
      <color rgb="FF000000"/>
      <name val="Frutiger 45 Light"/>
      <family val="2"/>
    </font>
    <font>
      <sz val="10"/>
      <name val="Arial"/>
      <family val="2"/>
    </font>
    <font>
      <sz val="10"/>
      <name val="Symbol"/>
      <family val="1"/>
      <charset val="2"/>
    </font>
    <font>
      <b/>
      <vertAlign val="superscript"/>
      <sz val="10"/>
      <name val="Frutiger 45 Light"/>
      <family val="2"/>
    </font>
    <font>
      <vertAlign val="superscript"/>
      <sz val="10"/>
      <name val="Frutiger 45 Light"/>
      <family val="2"/>
    </font>
    <font>
      <sz val="9"/>
      <color theme="1"/>
      <name val="Frutiger 45 Light"/>
      <family val="2"/>
    </font>
    <font>
      <b/>
      <strike/>
      <sz val="10"/>
      <name val="Frutiger 45 Light"/>
      <family val="2"/>
    </font>
    <font>
      <b/>
      <sz val="10"/>
      <color rgb="FFFF0000"/>
      <name val="Frutiger 45 Light"/>
      <family val="2"/>
    </font>
    <font>
      <sz val="11"/>
      <name val="Frutiger 45 Light"/>
      <family val="2"/>
    </font>
    <font>
      <sz val="9"/>
      <color rgb="FFFF0000"/>
      <name val="Frutiger 45 Light"/>
      <family val="2"/>
    </font>
    <font>
      <strike/>
      <sz val="10"/>
      <color rgb="FFC00000"/>
      <name val="Frutiger 45 Light"/>
      <family val="2"/>
    </font>
  </fonts>
  <fills count="3">
    <fill>
      <patternFill patternType="none"/>
    </fill>
    <fill>
      <patternFill patternType="gray125"/>
    </fill>
    <fill>
      <patternFill patternType="solid">
        <fgColor theme="2" tint="-9.9978637043366805E-2"/>
        <bgColor indexed="64"/>
      </patternFill>
    </fill>
  </fills>
  <borders count="6">
    <border>
      <left/>
      <right/>
      <top/>
      <bottom/>
      <diagonal/>
    </border>
    <border>
      <left/>
      <right/>
      <top/>
      <bottom style="thin">
        <color auto="1"/>
      </bottom>
      <diagonal/>
    </border>
    <border>
      <left style="thin">
        <color auto="1"/>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indexed="22"/>
      </left>
      <right style="thin">
        <color indexed="22"/>
      </right>
      <top style="thin">
        <color indexed="22"/>
      </top>
      <bottom style="thin">
        <color indexed="22"/>
      </bottom>
      <diagonal/>
    </border>
  </borders>
  <cellStyleXfs count="154">
    <xf numFmtId="0" fontId="0" fillId="0" borderId="0"/>
    <xf numFmtId="43" fontId="12" fillId="0" borderId="0" applyFont="0" applyFill="0" applyBorder="0" applyAlignment="0" applyProtection="0"/>
    <xf numFmtId="0" fontId="15" fillId="0" borderId="0" applyNumberFormat="0" applyFill="0" applyBorder="0" applyAlignment="0" applyProtection="0">
      <alignment vertical="top"/>
      <protection locked="0"/>
    </xf>
    <xf numFmtId="9" fontId="12" fillId="0" borderId="0" applyFont="0" applyFill="0" applyBorder="0" applyAlignment="0" applyProtection="0"/>
    <xf numFmtId="0" fontId="21" fillId="0" borderId="0"/>
    <xf numFmtId="0" fontId="16" fillId="0" borderId="0"/>
    <xf numFmtId="0" fontId="20" fillId="0" borderId="0"/>
    <xf numFmtId="0" fontId="20" fillId="0" borderId="0"/>
    <xf numFmtId="0" fontId="20" fillId="0" borderId="0"/>
    <xf numFmtId="0" fontId="20" fillId="0" borderId="0"/>
    <xf numFmtId="0" fontId="20"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 fillId="0" borderId="0"/>
    <xf numFmtId="0" fontId="12" fillId="0" borderId="0"/>
    <xf numFmtId="0" fontId="54" fillId="0" borderId="0" applyProtection="0">
      <alignment vertical="center"/>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453">
    <xf numFmtId="0" fontId="0" fillId="0" borderId="0" xfId="0"/>
    <xf numFmtId="0" fontId="0" fillId="0" borderId="0" xfId="0" applyAlignment="1">
      <alignment horizontal="left" indent="1"/>
    </xf>
    <xf numFmtId="0" fontId="13" fillId="0" borderId="0" xfId="0" applyFont="1"/>
    <xf numFmtId="0" fontId="0" fillId="0" borderId="0" xfId="0" applyAlignment="1">
      <alignment horizontal="right"/>
    </xf>
    <xf numFmtId="0" fontId="13" fillId="0" borderId="0" xfId="0" applyFont="1" applyFill="1"/>
    <xf numFmtId="0" fontId="0" fillId="0" borderId="0" xfId="0" applyFill="1"/>
    <xf numFmtId="0" fontId="13" fillId="0" borderId="0" xfId="0" applyFont="1" applyAlignment="1">
      <alignment horizontal="right"/>
    </xf>
    <xf numFmtId="2" fontId="0" fillId="0" borderId="0" xfId="0" applyNumberFormat="1" applyFill="1" applyAlignment="1">
      <alignment horizontal="right"/>
    </xf>
    <xf numFmtId="0" fontId="0" fillId="0" borderId="0" xfId="0" applyFill="1" applyAlignment="1">
      <alignment horizontal="right"/>
    </xf>
    <xf numFmtId="2" fontId="0" fillId="0" borderId="0" xfId="0" applyNumberFormat="1" applyAlignment="1">
      <alignment horizontal="right"/>
    </xf>
    <xf numFmtId="0" fontId="13" fillId="0" borderId="0" xfId="0" applyFont="1" applyFill="1" applyAlignment="1">
      <alignment horizontal="left"/>
    </xf>
    <xf numFmtId="0" fontId="0" fillId="0" borderId="0" xfId="0" applyNumberFormat="1" applyFill="1" applyAlignment="1">
      <alignment horizontal="right"/>
    </xf>
    <xf numFmtId="0" fontId="0" fillId="0" borderId="0" xfId="0" applyFill="1" applyAlignment="1">
      <alignment wrapText="1"/>
    </xf>
    <xf numFmtId="0" fontId="0" fillId="0" borderId="0" xfId="0" quotePrefix="1" applyFill="1" applyAlignment="1">
      <alignment horizontal="right"/>
    </xf>
    <xf numFmtId="0" fontId="26" fillId="0" borderId="0" xfId="0" applyFont="1" applyFill="1"/>
    <xf numFmtId="0" fontId="0" fillId="0" borderId="0" xfId="0" applyFill="1" applyAlignment="1">
      <alignment horizontal="left" indent="1"/>
    </xf>
    <xf numFmtId="164" fontId="0" fillId="0" borderId="0" xfId="0" applyNumberFormat="1" applyFill="1"/>
    <xf numFmtId="0" fontId="26" fillId="0" borderId="0" xfId="0" applyFont="1" applyFill="1" applyAlignment="1">
      <alignment horizontal="right"/>
    </xf>
    <xf numFmtId="166" fontId="0" fillId="0" borderId="0" xfId="1" applyNumberFormat="1" applyFont="1" applyFill="1"/>
    <xf numFmtId="166" fontId="0" fillId="0" borderId="0" xfId="1" applyNumberFormat="1" applyFont="1" applyFill="1" applyAlignment="1">
      <alignment horizontal="right"/>
    </xf>
    <xf numFmtId="0" fontId="0" fillId="0" borderId="0" xfId="0" applyFill="1" applyAlignment="1">
      <alignment horizontal="left"/>
    </xf>
    <xf numFmtId="1" fontId="0" fillId="0" borderId="0" xfId="0" applyNumberFormat="1" applyFill="1" applyAlignment="1">
      <alignment horizontal="right"/>
    </xf>
    <xf numFmtId="0" fontId="13" fillId="0" borderId="0" xfId="0" applyFont="1" applyFill="1" applyAlignment="1">
      <alignment horizontal="right"/>
    </xf>
    <xf numFmtId="0" fontId="0" fillId="0" borderId="0" xfId="0" applyFill="1" applyAlignment="1">
      <alignment horizontal="left" indent="2"/>
    </xf>
    <xf numFmtId="0" fontId="23" fillId="0" borderId="0" xfId="0" quotePrefix="1" applyFont="1" applyFill="1" applyAlignment="1">
      <alignment horizontal="right"/>
    </xf>
    <xf numFmtId="164" fontId="0" fillId="0" borderId="0" xfId="0" applyNumberFormat="1" applyFill="1" applyAlignment="1">
      <alignment horizontal="right"/>
    </xf>
    <xf numFmtId="0" fontId="0" fillId="0" borderId="0" xfId="0" applyFill="1" applyAlignment="1">
      <alignment horizontal="left" wrapText="1" indent="1"/>
    </xf>
    <xf numFmtId="0" fontId="12" fillId="0" borderId="0" xfId="0" applyFont="1" applyFill="1"/>
    <xf numFmtId="0" fontId="12" fillId="0" borderId="0" xfId="0" applyFont="1" applyFill="1" applyBorder="1"/>
    <xf numFmtId="0" fontId="0" fillId="0" borderId="0" xfId="0" applyFill="1" applyBorder="1"/>
    <xf numFmtId="165" fontId="0" fillId="0" borderId="0" xfId="0" applyNumberFormat="1" applyFill="1"/>
    <xf numFmtId="165" fontId="13" fillId="0" borderId="0" xfId="0" applyNumberFormat="1" applyFont="1" applyFill="1"/>
    <xf numFmtId="166" fontId="12" fillId="0" borderId="0" xfId="1" applyNumberFormat="1" applyFont="1" applyFill="1"/>
    <xf numFmtId="1" fontId="0" fillId="0" borderId="0" xfId="0" applyNumberFormat="1" applyFill="1"/>
    <xf numFmtId="2" fontId="0" fillId="0" borderId="0" xfId="0" applyNumberFormat="1" applyFill="1"/>
    <xf numFmtId="164" fontId="0" fillId="0" borderId="0" xfId="0" quotePrefix="1" applyNumberFormat="1" applyFill="1" applyAlignment="1">
      <alignment horizontal="right"/>
    </xf>
    <xf numFmtId="167" fontId="0" fillId="0" borderId="0" xfId="1" applyNumberFormat="1" applyFont="1" applyFill="1"/>
    <xf numFmtId="167" fontId="0" fillId="0" borderId="0" xfId="1" applyNumberFormat="1" applyFont="1" applyFill="1" applyAlignment="1">
      <alignment horizontal="right"/>
    </xf>
    <xf numFmtId="9" fontId="0" fillId="0" borderId="0" xfId="0" applyNumberFormat="1" applyFill="1"/>
    <xf numFmtId="10" fontId="0" fillId="0" borderId="0" xfId="0" applyNumberFormat="1" applyFill="1"/>
    <xf numFmtId="164" fontId="26" fillId="0" borderId="0" xfId="0" applyNumberFormat="1" applyFont="1" applyFill="1" applyAlignment="1">
      <alignment horizontal="right"/>
    </xf>
    <xf numFmtId="165" fontId="16" fillId="0" borderId="0" xfId="4" applyNumberFormat="1" applyFont="1" applyFill="1" applyBorder="1"/>
    <xf numFmtId="1" fontId="0" fillId="0" borderId="0" xfId="3" applyNumberFormat="1" applyFont="1" applyFill="1"/>
    <xf numFmtId="166" fontId="20" fillId="0" borderId="0" xfId="1" applyNumberFormat="1" applyFont="1" applyFill="1"/>
    <xf numFmtId="0" fontId="20" fillId="0" borderId="0" xfId="0" applyFont="1" applyFill="1"/>
    <xf numFmtId="2" fontId="20" fillId="0" borderId="0" xfId="0" applyNumberFormat="1" applyFont="1" applyFill="1"/>
    <xf numFmtId="0" fontId="30" fillId="0" borderId="0" xfId="0" applyFont="1" applyFill="1" applyAlignment="1">
      <alignment horizontal="right"/>
    </xf>
    <xf numFmtId="0" fontId="30" fillId="0" borderId="0" xfId="0" applyFont="1" applyFill="1"/>
    <xf numFmtId="0" fontId="26" fillId="0" borderId="0" xfId="0" applyFont="1" applyFill="1" applyAlignment="1">
      <alignment wrapText="1"/>
    </xf>
    <xf numFmtId="0" fontId="32" fillId="0" borderId="0" xfId="0" applyFont="1" applyFill="1"/>
    <xf numFmtId="0" fontId="34" fillId="0" borderId="0" xfId="0" applyFont="1" applyFill="1"/>
    <xf numFmtId="0" fontId="32" fillId="0" borderId="0" xfId="0" applyFont="1" applyFill="1" applyAlignment="1">
      <alignment horizontal="right"/>
    </xf>
    <xf numFmtId="0" fontId="25" fillId="0" borderId="0" xfId="0" applyFont="1"/>
    <xf numFmtId="0" fontId="0" fillId="0" borderId="0" xfId="0" applyAlignment="1">
      <alignment wrapText="1"/>
    </xf>
    <xf numFmtId="0" fontId="27" fillId="0" borderId="0" xfId="0" applyFont="1" applyFill="1"/>
    <xf numFmtId="0" fontId="27" fillId="0" borderId="0" xfId="0" applyFont="1" applyFill="1" applyAlignment="1">
      <alignment horizontal="right"/>
    </xf>
    <xf numFmtId="43" fontId="27" fillId="0" borderId="0" xfId="0" applyNumberFormat="1" applyFont="1" applyFill="1"/>
    <xf numFmtId="0" fontId="28" fillId="0" borderId="0" xfId="0" applyFont="1" applyFill="1"/>
    <xf numFmtId="0" fontId="27" fillId="0" borderId="0" xfId="0" applyFont="1" applyFill="1" applyAlignment="1">
      <alignment wrapText="1"/>
    </xf>
    <xf numFmtId="0" fontId="32" fillId="0" borderId="0" xfId="0" applyFont="1" applyFill="1" applyAlignment="1">
      <alignment horizontal="left"/>
    </xf>
    <xf numFmtId="0" fontId="20" fillId="0" borderId="0" xfId="0" applyFont="1" applyFill="1" applyAlignment="1">
      <alignment horizontal="right"/>
    </xf>
    <xf numFmtId="0" fontId="22" fillId="0" borderId="0" xfId="0" applyFont="1" applyFill="1" applyAlignment="1">
      <alignment horizontal="right"/>
    </xf>
    <xf numFmtId="0" fontId="22" fillId="0" borderId="0" xfId="0" applyFont="1" applyFill="1"/>
    <xf numFmtId="0" fontId="20" fillId="0" borderId="0" xfId="0" applyFont="1" applyFill="1" applyAlignment="1">
      <alignment horizontal="left" indent="1"/>
    </xf>
    <xf numFmtId="164" fontId="26" fillId="0" borderId="0" xfId="0" applyNumberFormat="1" applyFont="1" applyFill="1"/>
    <xf numFmtId="0" fontId="20" fillId="0" borderId="0" xfId="0" applyFont="1" applyFill="1" applyAlignment="1">
      <alignment wrapText="1"/>
    </xf>
    <xf numFmtId="0" fontId="26" fillId="0" borderId="0" xfId="0" quotePrefix="1" applyFont="1" applyFill="1" applyAlignment="1">
      <alignment horizontal="right"/>
    </xf>
    <xf numFmtId="0" fontId="29" fillId="0" borderId="0" xfId="0" applyFont="1" applyFill="1"/>
    <xf numFmtId="0" fontId="12" fillId="0" borderId="0" xfId="0" applyFont="1" applyFill="1" applyAlignment="1">
      <alignment horizontal="right"/>
    </xf>
    <xf numFmtId="0" fontId="35" fillId="0" borderId="0" xfId="0" applyFont="1" applyFill="1"/>
    <xf numFmtId="0" fontId="36" fillId="0" borderId="0" xfId="0" applyFont="1" applyFill="1"/>
    <xf numFmtId="0" fontId="29" fillId="0" borderId="0" xfId="0" applyFont="1" applyFill="1" applyAlignment="1">
      <alignment horizontal="right"/>
    </xf>
    <xf numFmtId="2" fontId="27" fillId="0" borderId="0" xfId="0" applyNumberFormat="1" applyFont="1" applyFill="1"/>
    <xf numFmtId="0" fontId="12" fillId="0" borderId="0" xfId="0" applyFont="1"/>
    <xf numFmtId="0" fontId="37" fillId="0" borderId="0" xfId="0" applyFont="1" applyFill="1" applyBorder="1" applyAlignment="1">
      <alignment horizontal="center"/>
    </xf>
    <xf numFmtId="0" fontId="0" fillId="0" borderId="0" xfId="0" applyFill="1" applyBorder="1" applyAlignment="1">
      <alignment horizontal="right"/>
    </xf>
    <xf numFmtId="0" fontId="0" fillId="0" borderId="0" xfId="0" applyFont="1" applyFill="1"/>
    <xf numFmtId="0" fontId="33" fillId="0" borderId="0" xfId="0" applyFont="1" applyFill="1"/>
    <xf numFmtId="0" fontId="29" fillId="0" borderId="0" xfId="0" applyNumberFormat="1" applyFont="1" applyFill="1" applyAlignment="1">
      <alignment horizontal="right"/>
    </xf>
    <xf numFmtId="166" fontId="0" fillId="0" borderId="0" xfId="0" applyNumberFormat="1" applyFill="1" applyAlignment="1">
      <alignment horizontal="right"/>
    </xf>
    <xf numFmtId="0" fontId="12" fillId="0" borderId="0" xfId="0" quotePrefix="1" applyFont="1" applyFill="1" applyAlignment="1">
      <alignment horizontal="right"/>
    </xf>
    <xf numFmtId="164" fontId="0" fillId="0" borderId="0" xfId="0" applyNumberFormat="1" applyAlignment="1">
      <alignment horizontal="right"/>
    </xf>
    <xf numFmtId="2" fontId="13" fillId="0" borderId="0" xfId="0" applyNumberFormat="1" applyFont="1" applyFill="1"/>
    <xf numFmtId="2" fontId="20" fillId="0" borderId="0" xfId="0" applyNumberFormat="1" applyFont="1" applyFill="1" applyAlignment="1">
      <alignment horizontal="right"/>
    </xf>
    <xf numFmtId="164" fontId="20" fillId="0" borderId="0" xfId="0" applyNumberFormat="1" applyFont="1" applyFill="1" applyAlignment="1">
      <alignment horizontal="right"/>
    </xf>
    <xf numFmtId="164" fontId="20" fillId="0" borderId="0" xfId="0" applyNumberFormat="1" applyFont="1" applyFill="1"/>
    <xf numFmtId="0" fontId="13" fillId="0" borderId="0" xfId="0" applyFont="1" applyFill="1" applyAlignment="1">
      <alignment wrapText="1"/>
    </xf>
    <xf numFmtId="0" fontId="0" fillId="0" borderId="0" xfId="0" applyFill="1" applyAlignment="1">
      <alignment horizontal="left" wrapText="1" indent="2"/>
    </xf>
    <xf numFmtId="164" fontId="12" fillId="0" borderId="0" xfId="0" applyNumberFormat="1" applyFont="1" applyFill="1"/>
    <xf numFmtId="164" fontId="12" fillId="0" borderId="0" xfId="0" applyNumberFormat="1" applyFont="1" applyFill="1" applyAlignment="1">
      <alignment horizontal="right"/>
    </xf>
    <xf numFmtId="0" fontId="39" fillId="0" borderId="0" xfId="0" applyFont="1" applyFill="1"/>
    <xf numFmtId="0" fontId="27" fillId="0" borderId="0" xfId="0" applyFont="1"/>
    <xf numFmtId="0" fontId="15" fillId="0" borderId="0" xfId="2" applyFill="1" applyAlignment="1" applyProtection="1"/>
    <xf numFmtId="0" fontId="15" fillId="0" borderId="0" xfId="2" applyAlignment="1" applyProtection="1"/>
    <xf numFmtId="0" fontId="15" fillId="0" borderId="0" xfId="0" applyFont="1"/>
    <xf numFmtId="0" fontId="15" fillId="0" borderId="0" xfId="2" applyFont="1" applyAlignment="1" applyProtection="1"/>
    <xf numFmtId="0" fontId="31" fillId="0" borderId="0" xfId="0" applyFont="1" applyFill="1" applyAlignment="1">
      <alignment horizontal="right"/>
    </xf>
    <xf numFmtId="1" fontId="13" fillId="0" borderId="0" xfId="0" applyNumberFormat="1" applyFont="1" applyFill="1"/>
    <xf numFmtId="166" fontId="0" fillId="0" borderId="0" xfId="0" applyNumberFormat="1" applyFill="1"/>
    <xf numFmtId="0" fontId="0" fillId="0" borderId="0" xfId="0" applyNumberFormat="1" applyFill="1"/>
    <xf numFmtId="167" fontId="26" fillId="0" borderId="0" xfId="1" applyNumberFormat="1" applyFont="1" applyFill="1"/>
    <xf numFmtId="2" fontId="12" fillId="0" borderId="0" xfId="0" applyNumberFormat="1" applyFont="1" applyFill="1" applyAlignment="1">
      <alignment horizontal="right"/>
    </xf>
    <xf numFmtId="0" fontId="22" fillId="0" borderId="0" xfId="0" applyFont="1" applyFill="1" applyAlignment="1">
      <alignment wrapText="1"/>
    </xf>
    <xf numFmtId="2" fontId="26" fillId="0" borderId="0" xfId="0" applyNumberFormat="1" applyFont="1" applyFill="1" applyAlignment="1">
      <alignment horizontal="right"/>
    </xf>
    <xf numFmtId="0" fontId="26" fillId="0" borderId="0" xfId="0" applyFont="1" applyFill="1" applyAlignment="1">
      <alignment horizontal="left" wrapText="1" indent="1"/>
    </xf>
    <xf numFmtId="0" fontId="15" fillId="0" borderId="0" xfId="2" applyAlignment="1" applyProtection="1">
      <alignment horizontal="right"/>
    </xf>
    <xf numFmtId="0" fontId="26" fillId="0" borderId="0" xfId="0" applyNumberFormat="1" applyFont="1" applyFill="1" applyAlignment="1">
      <alignment horizontal="right"/>
    </xf>
    <xf numFmtId="2" fontId="0" fillId="0" borderId="0" xfId="0" applyNumberFormat="1" applyAlignment="1">
      <alignment wrapText="1"/>
    </xf>
    <xf numFmtId="2" fontId="13" fillId="0" borderId="0" xfId="0" applyNumberFormat="1" applyFont="1" applyAlignment="1">
      <alignment wrapText="1"/>
    </xf>
    <xf numFmtId="0" fontId="18" fillId="0" borderId="0" xfId="0" applyFont="1"/>
    <xf numFmtId="2" fontId="40" fillId="0" borderId="0" xfId="0" applyNumberFormat="1" applyFont="1" applyAlignment="1">
      <alignment wrapText="1"/>
    </xf>
    <xf numFmtId="0" fontId="19" fillId="0" borderId="0" xfId="0" applyFont="1" applyAlignment="1">
      <alignment wrapText="1"/>
    </xf>
    <xf numFmtId="0" fontId="15" fillId="0" borderId="0" xfId="2" applyAlignment="1" applyProtection="1">
      <alignment horizontal="left"/>
    </xf>
    <xf numFmtId="0" fontId="41" fillId="0" borderId="0" xfId="0" applyFont="1"/>
    <xf numFmtId="164" fontId="0" fillId="0" borderId="0" xfId="0" applyNumberFormat="1"/>
    <xf numFmtId="0" fontId="42" fillId="0" borderId="0" xfId="2" applyFont="1" applyAlignment="1" applyProtection="1"/>
    <xf numFmtId="0" fontId="22" fillId="0" borderId="0" xfId="0" applyFont="1"/>
    <xf numFmtId="0" fontId="15" fillId="0" borderId="0" xfId="2" applyFill="1" applyAlignment="1" applyProtection="1">
      <alignment horizontal="right"/>
    </xf>
    <xf numFmtId="2" fontId="27" fillId="0" borderId="0" xfId="0" applyNumberFormat="1" applyFont="1" applyFill="1" applyAlignment="1">
      <alignment horizontal="right"/>
    </xf>
    <xf numFmtId="0" fontId="20" fillId="0" borderId="0" xfId="0" applyFont="1" applyAlignment="1">
      <alignment horizontal="right"/>
    </xf>
    <xf numFmtId="1" fontId="20" fillId="0" borderId="0" xfId="0" applyNumberFormat="1" applyFont="1" applyFill="1" applyAlignment="1">
      <alignment horizontal="right"/>
    </xf>
    <xf numFmtId="0" fontId="27" fillId="0" borderId="0" xfId="0" applyNumberFormat="1" applyFont="1" applyFill="1" applyAlignment="1">
      <alignment horizontal="right"/>
    </xf>
    <xf numFmtId="10" fontId="20" fillId="0" borderId="0" xfId="0" applyNumberFormat="1" applyFont="1" applyFill="1" applyAlignment="1">
      <alignment horizontal="right"/>
    </xf>
    <xf numFmtId="0" fontId="20" fillId="0" borderId="0" xfId="0" quotePrefix="1" applyFont="1" applyFill="1" applyAlignment="1">
      <alignment horizontal="right"/>
    </xf>
    <xf numFmtId="0" fontId="13" fillId="0" borderId="0" xfId="0" applyFont="1" applyFill="1" applyAlignment="1">
      <alignment vertical="center"/>
    </xf>
    <xf numFmtId="164" fontId="20" fillId="0" borderId="0" xfId="0" applyNumberFormat="1" applyFont="1" applyFill="1" applyAlignment="1">
      <alignment vertical="center"/>
    </xf>
    <xf numFmtId="0" fontId="0" fillId="0" borderId="0" xfId="0" applyFill="1" applyAlignment="1">
      <alignment vertical="center"/>
    </xf>
    <xf numFmtId="0" fontId="20" fillId="0" borderId="0" xfId="0" applyFont="1" applyFill="1" applyBorder="1" applyAlignment="1">
      <alignment horizontal="right"/>
    </xf>
    <xf numFmtId="0" fontId="13" fillId="0" borderId="0" xfId="0" applyFont="1" applyFill="1" applyAlignment="1"/>
    <xf numFmtId="0" fontId="20" fillId="0" borderId="0" xfId="0" applyFont="1" applyFill="1" applyAlignment="1">
      <alignment horizontal="left" wrapText="1" indent="1"/>
    </xf>
    <xf numFmtId="0" fontId="43" fillId="0" borderId="0" xfId="0" applyFont="1" applyFill="1" applyAlignment="1">
      <alignment horizontal="left"/>
    </xf>
    <xf numFmtId="0" fontId="43" fillId="0" borderId="0" xfId="0" applyFont="1" applyFill="1" applyAlignment="1">
      <alignment horizontal="right"/>
    </xf>
    <xf numFmtId="0" fontId="12" fillId="0" borderId="0" xfId="0" applyFont="1" applyFill="1" applyBorder="1" applyAlignment="1">
      <alignment horizontal="right"/>
    </xf>
    <xf numFmtId="0" fontId="43" fillId="0" borderId="0" xfId="0" applyFont="1" applyFill="1" applyAlignment="1">
      <alignment horizontal="left" indent="2"/>
    </xf>
    <xf numFmtId="0" fontId="44" fillId="0" borderId="0" xfId="0" applyFont="1" applyFill="1"/>
    <xf numFmtId="1" fontId="12" fillId="0" borderId="0" xfId="0" applyNumberFormat="1" applyFont="1" applyFill="1" applyAlignment="1">
      <alignment horizontal="right"/>
    </xf>
    <xf numFmtId="0" fontId="12" fillId="0" borderId="0" xfId="0" applyFont="1" applyFill="1" applyAlignment="1">
      <alignment horizontal="left"/>
    </xf>
    <xf numFmtId="0" fontId="46" fillId="0" borderId="0" xfId="0" applyFont="1" applyAlignment="1">
      <alignment horizontal="right"/>
    </xf>
    <xf numFmtId="164" fontId="20" fillId="0" borderId="0" xfId="0" applyNumberFormat="1" applyFont="1" applyAlignment="1">
      <alignment horizontal="right"/>
    </xf>
    <xf numFmtId="0" fontId="15" fillId="0" borderId="0" xfId="2" applyFont="1" applyFill="1" applyAlignment="1" applyProtection="1"/>
    <xf numFmtId="0" fontId="11" fillId="0" borderId="0" xfId="0" applyFont="1"/>
    <xf numFmtId="0" fontId="11" fillId="0" borderId="2" xfId="0" applyFont="1" applyBorder="1"/>
    <xf numFmtId="0" fontId="0" fillId="0" borderId="2" xfId="0" applyBorder="1"/>
    <xf numFmtId="0" fontId="0" fillId="0" borderId="0" xfId="0" applyBorder="1"/>
    <xf numFmtId="0" fontId="0" fillId="0" borderId="2" xfId="0" applyFill="1" applyBorder="1"/>
    <xf numFmtId="0" fontId="13" fillId="0" borderId="0" xfId="0" applyFont="1" applyAlignment="1"/>
    <xf numFmtId="3" fontId="11" fillId="0" borderId="0" xfId="0" applyNumberFormat="1" applyFont="1" applyFill="1"/>
    <xf numFmtId="3" fontId="0" fillId="0" borderId="0" xfId="0" applyNumberFormat="1" applyFill="1" applyBorder="1"/>
    <xf numFmtId="0" fontId="45" fillId="0" borderId="0" xfId="0" applyFont="1" applyFill="1"/>
    <xf numFmtId="0" fontId="47" fillId="0" borderId="0" xfId="0" applyFont="1" applyFill="1" applyAlignment="1">
      <alignment horizontal="right"/>
    </xf>
    <xf numFmtId="0" fontId="47" fillId="0" borderId="0" xfId="0" applyFont="1" applyFill="1"/>
    <xf numFmtId="164" fontId="47" fillId="0" borderId="0" xfId="0" applyNumberFormat="1" applyFont="1" applyFill="1" applyAlignment="1">
      <alignment horizontal="right"/>
    </xf>
    <xf numFmtId="0" fontId="19" fillId="0" borderId="0" xfId="0" applyFont="1" applyFill="1" applyAlignment="1">
      <alignment wrapText="1"/>
    </xf>
    <xf numFmtId="0" fontId="19" fillId="0" borderId="0" xfId="0" applyFont="1"/>
    <xf numFmtId="0" fontId="12" fillId="0" borderId="0" xfId="0" applyFont="1" applyFill="1" applyAlignment="1"/>
    <xf numFmtId="3" fontId="12" fillId="0" borderId="0" xfId="0" applyNumberFormat="1" applyFont="1" applyFill="1"/>
    <xf numFmtId="0" fontId="12" fillId="0" borderId="0" xfId="0" applyFont="1" applyFill="1" applyAlignment="1">
      <alignment horizontal="left" wrapText="1" indent="1"/>
    </xf>
    <xf numFmtId="0" fontId="12" fillId="0" borderId="0" xfId="0" applyFont="1" applyFill="1" applyAlignment="1">
      <alignment horizontal="left" indent="1"/>
    </xf>
    <xf numFmtId="2" fontId="12" fillId="0" borderId="0" xfId="0" applyNumberFormat="1" applyFont="1" applyFill="1" applyAlignment="1">
      <alignment wrapText="1"/>
    </xf>
    <xf numFmtId="2" fontId="19" fillId="0" borderId="0" xfId="0" applyNumberFormat="1" applyFont="1" applyFill="1" applyAlignment="1">
      <alignment wrapText="1"/>
    </xf>
    <xf numFmtId="0" fontId="12" fillId="0" borderId="0" xfId="0" applyFont="1" applyAlignment="1">
      <alignment horizontal="right"/>
    </xf>
    <xf numFmtId="0" fontId="49" fillId="0" borderId="0" xfId="0" applyFont="1" applyFill="1" applyAlignment="1"/>
    <xf numFmtId="0" fontId="48" fillId="0" borderId="0" xfId="0" applyFont="1" applyFill="1" applyAlignment="1"/>
    <xf numFmtId="10" fontId="12" fillId="0" borderId="0" xfId="0" applyNumberFormat="1" applyFont="1" applyFill="1" applyAlignment="1">
      <alignment horizontal="right"/>
    </xf>
    <xf numFmtId="3" fontId="12" fillId="0" borderId="0" xfId="0" applyNumberFormat="1" applyFont="1" applyFill="1" applyAlignment="1">
      <alignment horizontal="right"/>
    </xf>
    <xf numFmtId="0" fontId="12" fillId="0" borderId="2" xfId="0" applyFont="1" applyBorder="1"/>
    <xf numFmtId="1" fontId="10" fillId="0" borderId="3" xfId="0" applyNumberFormat="1" applyFont="1" applyFill="1" applyBorder="1" applyAlignment="1">
      <alignment horizontal="right"/>
    </xf>
    <xf numFmtId="0" fontId="10" fillId="0" borderId="0" xfId="0" applyFont="1" applyFill="1" applyAlignment="1">
      <alignment horizontal="right"/>
    </xf>
    <xf numFmtId="164" fontId="10" fillId="0" borderId="0" xfId="0" applyNumberFormat="1" applyFont="1" applyFill="1" applyAlignment="1">
      <alignment horizontal="right"/>
    </xf>
    <xf numFmtId="164" fontId="10" fillId="0" borderId="0" xfId="0" applyNumberFormat="1" applyFont="1" applyFill="1"/>
    <xf numFmtId="0" fontId="10" fillId="0" borderId="0" xfId="0" applyFont="1" applyFill="1"/>
    <xf numFmtId="2"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0" xfId="0" applyNumberFormat="1" applyFont="1" applyFill="1" applyBorder="1"/>
    <xf numFmtId="165" fontId="10" fillId="0" borderId="0" xfId="3" applyNumberFormat="1" applyFont="1" applyFill="1" applyBorder="1" applyAlignment="1">
      <alignment horizontal="right"/>
    </xf>
    <xf numFmtId="0" fontId="10" fillId="0" borderId="0" xfId="0" applyFont="1" applyFill="1" applyBorder="1" applyAlignment="1">
      <alignment horizontal="right"/>
    </xf>
    <xf numFmtId="164" fontId="10" fillId="0" borderId="0" xfId="0" applyNumberFormat="1" applyFont="1" applyFill="1" applyBorder="1" applyAlignment="1">
      <alignment horizontal="right"/>
    </xf>
    <xf numFmtId="0" fontId="12" fillId="0" borderId="0" xfId="0" applyFont="1" applyFill="1" applyAlignment="1">
      <alignment wrapText="1"/>
    </xf>
    <xf numFmtId="164" fontId="10" fillId="0" borderId="0" xfId="0" applyNumberFormat="1" applyFont="1" applyFill="1" applyBorder="1"/>
    <xf numFmtId="164" fontId="10" fillId="0" borderId="0" xfId="3" applyNumberFormat="1" applyFont="1" applyFill="1" applyBorder="1" applyAlignment="1">
      <alignment horizontal="right"/>
    </xf>
    <xf numFmtId="164" fontId="10" fillId="0" borderId="0" xfId="3" applyNumberFormat="1" applyFont="1" applyFill="1" applyBorder="1"/>
    <xf numFmtId="0" fontId="10" fillId="0" borderId="0" xfId="0" applyFont="1" applyFill="1" applyBorder="1"/>
    <xf numFmtId="0" fontId="10" fillId="0" borderId="0" xfId="0" quotePrefix="1" applyFont="1" applyFill="1" applyBorder="1" applyAlignment="1">
      <alignment horizontal="right"/>
    </xf>
    <xf numFmtId="0" fontId="50" fillId="0" borderId="0" xfId="0" applyFont="1" applyFill="1" applyAlignment="1">
      <alignment horizontal="right"/>
    </xf>
    <xf numFmtId="2" fontId="10" fillId="0" borderId="0" xfId="0" applyNumberFormat="1" applyFont="1" applyFill="1" applyBorder="1"/>
    <xf numFmtId="2" fontId="10" fillId="0" borderId="0" xfId="0" applyNumberFormat="1" applyFont="1" applyFill="1" applyAlignment="1">
      <alignment horizontal="right"/>
    </xf>
    <xf numFmtId="0" fontId="0" fillId="0" borderId="0" xfId="0" applyFont="1" applyFill="1" applyAlignment="1">
      <alignment wrapText="1"/>
    </xf>
    <xf numFmtId="0" fontId="0" fillId="0" borderId="0" xfId="0" applyFont="1" applyFill="1" applyAlignment="1">
      <alignment horizontal="right"/>
    </xf>
    <xf numFmtId="0" fontId="12" fillId="0" borderId="1" xfId="0" applyFont="1" applyFill="1" applyBorder="1"/>
    <xf numFmtId="2" fontId="9" fillId="0" borderId="0" xfId="0" applyNumberFormat="1" applyFont="1" applyFill="1" applyBorder="1" applyAlignment="1">
      <alignment horizontal="right"/>
    </xf>
    <xf numFmtId="165" fontId="9" fillId="0" borderId="0" xfId="3" applyNumberFormat="1" applyFont="1" applyFill="1" applyBorder="1" applyAlignment="1">
      <alignment horizontal="right"/>
    </xf>
    <xf numFmtId="164" fontId="12" fillId="0" borderId="0" xfId="0" quotePrefix="1" applyNumberFormat="1" applyFont="1" applyFill="1" applyAlignment="1">
      <alignment horizontal="right"/>
    </xf>
    <xf numFmtId="164" fontId="9" fillId="0" borderId="0" xfId="0" applyNumberFormat="1" applyFont="1" applyFill="1" applyBorder="1"/>
    <xf numFmtId="0" fontId="9" fillId="0" borderId="0" xfId="0" applyFont="1" applyFill="1" applyBorder="1" applyAlignment="1">
      <alignment horizontal="right"/>
    </xf>
    <xf numFmtId="164" fontId="9" fillId="0" borderId="0" xfId="0" applyNumberFormat="1" applyFont="1" applyFill="1" applyBorder="1" applyAlignment="1">
      <alignment horizontal="right"/>
    </xf>
    <xf numFmtId="3" fontId="0" fillId="0" borderId="0" xfId="1" applyNumberFormat="1" applyFont="1" applyFill="1"/>
    <xf numFmtId="3" fontId="0" fillId="0" borderId="0" xfId="0" applyNumberFormat="1" applyFill="1"/>
    <xf numFmtId="166" fontId="12" fillId="0" borderId="0" xfId="1" applyNumberFormat="1" applyFont="1" applyFill="1" applyAlignment="1">
      <alignment horizontal="right"/>
    </xf>
    <xf numFmtId="3" fontId="0" fillId="0" borderId="0" xfId="0" applyNumberFormat="1" applyFill="1" applyAlignment="1">
      <alignment horizontal="right"/>
    </xf>
    <xf numFmtId="2" fontId="12" fillId="0" borderId="0" xfId="0" applyNumberFormat="1" applyFont="1" applyFill="1" applyBorder="1" applyAlignment="1">
      <alignment horizontal="right"/>
    </xf>
    <xf numFmtId="49" fontId="53" fillId="0" borderId="5" xfId="0" applyNumberFormat="1" applyFont="1" applyFill="1" applyBorder="1" applyAlignment="1">
      <alignment horizontal="left" vertical="center" wrapText="1"/>
    </xf>
    <xf numFmtId="49" fontId="53" fillId="0" borderId="5" xfId="0" applyNumberFormat="1" applyFont="1" applyFill="1" applyBorder="1" applyAlignment="1">
      <alignment horizontal="left" vertical="center" wrapText="1" indent="1"/>
    </xf>
    <xf numFmtId="0" fontId="0" fillId="0" borderId="0" xfId="0" applyAlignment="1">
      <alignment horizontal="left"/>
    </xf>
    <xf numFmtId="0" fontId="12" fillId="0" borderId="2" xfId="0" applyFont="1" applyFill="1" applyBorder="1"/>
    <xf numFmtId="3" fontId="0" fillId="0" borderId="0" xfId="0" applyNumberFormat="1" applyFont="1" applyFill="1" applyAlignment="1">
      <alignment horizontal="right"/>
    </xf>
    <xf numFmtId="0" fontId="24" fillId="0" borderId="0" xfId="5" applyFont="1" applyFill="1" applyAlignment="1">
      <alignment horizontal="left" vertical="top" wrapText="1"/>
    </xf>
    <xf numFmtId="0" fontId="19" fillId="0" borderId="0" xfId="0" applyFont="1" applyFill="1" applyAlignment="1">
      <alignment horizontal="left" vertical="top"/>
    </xf>
    <xf numFmtId="0" fontId="0" fillId="0" borderId="0" xfId="0" applyFill="1" applyAlignment="1"/>
    <xf numFmtId="0" fontId="24" fillId="0" borderId="0" xfId="0" applyFont="1" applyFill="1" applyBorder="1" applyAlignment="1">
      <alignment horizontal="left" vertical="top"/>
    </xf>
    <xf numFmtId="0" fontId="19" fillId="0" borderId="0" xfId="0" applyFont="1" applyFill="1"/>
    <xf numFmtId="0" fontId="27" fillId="0" borderId="0" xfId="0" applyFont="1" applyFill="1" applyAlignment="1"/>
    <xf numFmtId="0" fontId="24" fillId="0" borderId="0" xfId="5" applyFont="1" applyFill="1" applyAlignment="1">
      <alignment vertical="top" wrapText="1"/>
    </xf>
    <xf numFmtId="0" fontId="19" fillId="0" borderId="0" xfId="5" applyFont="1" applyFill="1" applyAlignment="1">
      <alignment vertical="top"/>
    </xf>
    <xf numFmtId="0" fontId="0" fillId="0" borderId="0" xfId="0" applyFill="1" applyBorder="1" applyAlignment="1">
      <alignment horizontal="left" indent="1"/>
    </xf>
    <xf numFmtId="0" fontId="46" fillId="0" borderId="0" xfId="0" applyFont="1" applyBorder="1" applyAlignment="1">
      <alignment horizontal="right"/>
    </xf>
    <xf numFmtId="0" fontId="29" fillId="0" borderId="0" xfId="0" applyFont="1" applyFill="1" applyBorder="1"/>
    <xf numFmtId="0" fontId="24" fillId="0" borderId="0" xfId="5" applyNumberFormat="1" applyFont="1" applyFill="1" applyAlignment="1">
      <alignment horizontal="left" vertical="top"/>
    </xf>
    <xf numFmtId="0" fontId="0" fillId="0" borderId="0" xfId="0" applyFont="1" applyFill="1" applyBorder="1"/>
    <xf numFmtId="0" fontId="0" fillId="0" borderId="0" xfId="0" applyFont="1" applyFill="1" applyBorder="1" applyAlignment="1">
      <alignment horizontal="right"/>
    </xf>
    <xf numFmtId="0" fontId="0" fillId="0" borderId="0" xfId="0" applyFont="1" applyAlignment="1">
      <alignment horizontal="right"/>
    </xf>
    <xf numFmtId="9" fontId="0" fillId="0" borderId="0" xfId="0" applyNumberFormat="1" applyFont="1" applyFill="1" applyAlignment="1">
      <alignment horizontal="right"/>
    </xf>
    <xf numFmtId="2" fontId="0" fillId="0" borderId="0" xfId="0" applyNumberFormat="1" applyFont="1" applyFill="1"/>
    <xf numFmtId="2" fontId="0" fillId="0" borderId="0" xfId="0" applyNumberFormat="1" applyFont="1" applyFill="1" applyAlignment="1">
      <alignment horizontal="right"/>
    </xf>
    <xf numFmtId="0" fontId="12" fillId="0" borderId="0" xfId="0" applyFont="1" applyAlignment="1"/>
    <xf numFmtId="164" fontId="0" fillId="0" borderId="0" xfId="0" applyNumberFormat="1" applyFont="1" applyFill="1" applyAlignment="1">
      <alignment horizontal="right"/>
    </xf>
    <xf numFmtId="165" fontId="0" fillId="0" borderId="0" xfId="3" applyNumberFormat="1" applyFont="1" applyFill="1" applyAlignment="1">
      <alignment horizontal="right"/>
    </xf>
    <xf numFmtId="9" fontId="0" fillId="0" borderId="0" xfId="3" applyFont="1" applyFill="1" applyAlignment="1">
      <alignment horizontal="right"/>
    </xf>
    <xf numFmtId="3" fontId="20" fillId="0" borderId="0" xfId="0" applyNumberFormat="1" applyFont="1" applyFill="1" applyAlignment="1">
      <alignment horizontal="right"/>
    </xf>
    <xf numFmtId="10" fontId="0" fillId="0" borderId="0" xfId="0" applyNumberFormat="1" applyFont="1" applyFill="1" applyAlignment="1">
      <alignment horizontal="right"/>
    </xf>
    <xf numFmtId="0" fontId="8" fillId="0" borderId="0" xfId="0" applyFont="1" applyFill="1" applyAlignment="1">
      <alignment horizontal="right"/>
    </xf>
    <xf numFmtId="9" fontId="8" fillId="0" borderId="0" xfId="3" applyFont="1" applyFill="1" applyAlignment="1">
      <alignment horizontal="right"/>
    </xf>
    <xf numFmtId="0" fontId="12" fillId="0" borderId="0" xfId="0" applyFont="1" applyFill="1" applyBorder="1" applyAlignment="1">
      <alignment horizontal="left"/>
    </xf>
    <xf numFmtId="2" fontId="12" fillId="0" borderId="0" xfId="0" applyNumberFormat="1" applyFont="1" applyAlignment="1">
      <alignment wrapText="1"/>
    </xf>
    <xf numFmtId="2" fontId="12" fillId="0" borderId="0" xfId="8" applyNumberFormat="1" applyFont="1" applyAlignment="1">
      <alignment wrapText="1"/>
    </xf>
    <xf numFmtId="3" fontId="27" fillId="0" borderId="0" xfId="1" applyNumberFormat="1" applyFont="1" applyFill="1"/>
    <xf numFmtId="3" fontId="27" fillId="0" borderId="0" xfId="1" applyNumberFormat="1" applyFont="1" applyFill="1" applyAlignment="1">
      <alignment horizontal="right"/>
    </xf>
    <xf numFmtId="3" fontId="12" fillId="0" borderId="0" xfId="1" applyNumberFormat="1" applyFont="1" applyFill="1"/>
    <xf numFmtId="3" fontId="29" fillId="0" borderId="0" xfId="0" applyNumberFormat="1" applyFont="1" applyFill="1" applyAlignment="1">
      <alignment horizontal="right"/>
    </xf>
    <xf numFmtId="3" fontId="9" fillId="0" borderId="0" xfId="0" applyNumberFormat="1" applyFont="1" applyFill="1" applyBorder="1" applyAlignment="1">
      <alignment horizontal="right"/>
    </xf>
    <xf numFmtId="3" fontId="10" fillId="0" borderId="0" xfId="0" applyNumberFormat="1" applyFont="1" applyFill="1" applyBorder="1" applyAlignment="1">
      <alignment horizontal="right"/>
    </xf>
    <xf numFmtId="3" fontId="10" fillId="0" borderId="0" xfId="0" applyNumberFormat="1" applyFont="1" applyFill="1" applyBorder="1"/>
    <xf numFmtId="3" fontId="0" fillId="0" borderId="0" xfId="0" applyNumberFormat="1" applyFont="1" applyFill="1" applyBorder="1" applyAlignment="1">
      <alignment horizontal="right"/>
    </xf>
    <xf numFmtId="3" fontId="12" fillId="0" borderId="3" xfId="0" applyNumberFormat="1" applyFont="1" applyFill="1" applyBorder="1" applyAlignment="1">
      <alignment horizontal="right"/>
    </xf>
    <xf numFmtId="3" fontId="20" fillId="0" borderId="0" xfId="0" applyNumberFormat="1" applyFont="1"/>
    <xf numFmtId="3" fontId="12" fillId="0" borderId="0" xfId="0" quotePrefix="1" applyNumberFormat="1" applyFont="1" applyFill="1" applyAlignment="1">
      <alignment horizontal="right"/>
    </xf>
    <xf numFmtId="3" fontId="12" fillId="0" borderId="0" xfId="0" applyNumberFormat="1" applyFont="1" applyFill="1" applyBorder="1" applyAlignment="1">
      <alignment horizontal="right"/>
    </xf>
    <xf numFmtId="3" fontId="10" fillId="0" borderId="0" xfId="0" applyNumberFormat="1" applyFont="1" applyFill="1" applyAlignment="1">
      <alignment horizontal="right"/>
    </xf>
    <xf numFmtId="3" fontId="10" fillId="0" borderId="0" xfId="0" quotePrefix="1" applyNumberFormat="1" applyFont="1" applyFill="1" applyBorder="1" applyAlignment="1">
      <alignment horizontal="right"/>
    </xf>
    <xf numFmtId="3" fontId="0" fillId="0" borderId="0" xfId="0" quotePrefix="1" applyNumberFormat="1" applyFill="1" applyAlignment="1">
      <alignment horizontal="right"/>
    </xf>
    <xf numFmtId="0" fontId="0" fillId="0" borderId="0" xfId="0" applyFill="1" applyAlignment="1">
      <alignment horizontal="left" wrapText="1"/>
    </xf>
    <xf numFmtId="0" fontId="0" fillId="0" borderId="0" xfId="0" quotePrefix="1"/>
    <xf numFmtId="0" fontId="0" fillId="0" borderId="0" xfId="0" applyAlignment="1">
      <alignment wrapText="1"/>
    </xf>
    <xf numFmtId="10" fontId="0" fillId="0" borderId="0" xfId="3" applyNumberFormat="1" applyFont="1" applyFill="1" applyAlignment="1">
      <alignment horizontal="right"/>
    </xf>
    <xf numFmtId="167" fontId="20" fillId="0" borderId="0" xfId="1" applyNumberFormat="1" applyFont="1" applyFill="1" applyAlignment="1">
      <alignment horizontal="right"/>
    </xf>
    <xf numFmtId="167" fontId="26" fillId="0" borderId="0" xfId="1" applyNumberFormat="1" applyFont="1" applyFill="1" applyAlignment="1">
      <alignment horizontal="right"/>
    </xf>
    <xf numFmtId="166" fontId="20" fillId="0" borderId="0" xfId="1" applyNumberFormat="1" applyFont="1" applyFill="1" applyAlignment="1">
      <alignment horizontal="right"/>
    </xf>
    <xf numFmtId="166" fontId="26" fillId="0" borderId="0" xfId="1" applyNumberFormat="1" applyFont="1" applyFill="1" applyAlignment="1">
      <alignment horizontal="right"/>
    </xf>
    <xf numFmtId="0" fontId="7" fillId="0" borderId="0" xfId="0" applyFont="1" applyFill="1" applyAlignment="1">
      <alignment horizontal="right"/>
    </xf>
    <xf numFmtId="0" fontId="7" fillId="0" borderId="0" xfId="0" quotePrefix="1" applyFont="1" applyFill="1" applyAlignment="1">
      <alignment horizontal="right"/>
    </xf>
    <xf numFmtId="0" fontId="12" fillId="0" borderId="0" xfId="0" applyFont="1" applyAlignment="1">
      <alignment horizontal="right" vertical="center"/>
    </xf>
    <xf numFmtId="0" fontId="5" fillId="0" borderId="0" xfId="0" applyFont="1" applyFill="1" applyAlignment="1">
      <alignment horizontal="right"/>
    </xf>
    <xf numFmtId="164" fontId="5" fillId="0" borderId="0" xfId="0" applyNumberFormat="1" applyFont="1" applyFill="1" applyAlignment="1">
      <alignment horizontal="right"/>
    </xf>
    <xf numFmtId="1" fontId="5" fillId="0" borderId="0" xfId="0" applyNumberFormat="1" applyFont="1" applyFill="1" applyAlignment="1">
      <alignment horizontal="right"/>
    </xf>
    <xf numFmtId="9" fontId="12" fillId="0" borderId="0" xfId="3" applyFont="1" applyFill="1" applyAlignment="1">
      <alignment horizontal="right"/>
    </xf>
    <xf numFmtId="0" fontId="42" fillId="0" borderId="0" xfId="2" applyFont="1" applyFill="1" applyAlignment="1" applyProtection="1"/>
    <xf numFmtId="0" fontId="6" fillId="0" borderId="0" xfId="0" applyFont="1" applyFill="1"/>
    <xf numFmtId="0" fontId="6" fillId="0" borderId="0" xfId="0" applyFont="1" applyFill="1" applyAlignment="1">
      <alignment horizontal="left" indent="1"/>
    </xf>
    <xf numFmtId="0" fontId="5" fillId="0" borderId="0" xfId="0" applyFont="1" applyFill="1" applyAlignment="1">
      <alignment horizontal="left" wrapText="1" indent="1"/>
    </xf>
    <xf numFmtId="0" fontId="13" fillId="0" borderId="2" xfId="0" applyFont="1" applyFill="1" applyBorder="1" applyAlignment="1"/>
    <xf numFmtId="167" fontId="0" fillId="0" borderId="0" xfId="0" applyNumberFormat="1" applyFill="1" applyAlignment="1">
      <alignment horizontal="right"/>
    </xf>
    <xf numFmtId="2" fontId="12" fillId="0" borderId="0" xfId="0" applyNumberFormat="1" applyFont="1" applyAlignment="1">
      <alignment vertical="top" wrapText="1"/>
    </xf>
    <xf numFmtId="0" fontId="0" fillId="0" borderId="0" xfId="0" applyAlignment="1">
      <alignment vertical="top"/>
    </xf>
    <xf numFmtId="2" fontId="0" fillId="0" borderId="0" xfId="0" applyNumberFormat="1" applyAlignment="1">
      <alignment vertical="top" wrapText="1"/>
    </xf>
    <xf numFmtId="170" fontId="0" fillId="0" borderId="0" xfId="0" applyNumberFormat="1" applyFill="1"/>
    <xf numFmtId="43" fontId="0" fillId="0" borderId="0" xfId="1" applyNumberFormat="1" applyFont="1" applyFill="1" applyAlignment="1">
      <alignment horizontal="right"/>
    </xf>
    <xf numFmtId="167" fontId="13" fillId="0" borderId="0" xfId="1" applyNumberFormat="1" applyFont="1" applyFill="1" applyAlignment="1">
      <alignment horizontal="right"/>
    </xf>
    <xf numFmtId="0" fontId="12" fillId="0" borderId="0" xfId="62" applyFill="1" applyAlignment="1">
      <alignment horizontal="right"/>
    </xf>
    <xf numFmtId="0" fontId="4" fillId="0" borderId="0" xfId="62" quotePrefix="1" applyFont="1" applyFill="1" applyAlignment="1">
      <alignment horizontal="right"/>
    </xf>
    <xf numFmtId="0" fontId="52" fillId="0" borderId="0" xfId="0" applyFont="1" applyFill="1" applyAlignment="1">
      <alignment horizontal="right"/>
    </xf>
    <xf numFmtId="0" fontId="15" fillId="0" borderId="0" xfId="2" applyFill="1" applyAlignment="1" applyProtection="1">
      <alignment horizontal="left"/>
    </xf>
    <xf numFmtId="0" fontId="15" fillId="0" borderId="0" xfId="0" applyFont="1" applyFill="1"/>
    <xf numFmtId="0" fontId="13" fillId="0" borderId="0" xfId="0" applyFont="1" applyFill="1" applyBorder="1" applyAlignment="1"/>
    <xf numFmtId="0" fontId="11" fillId="0" borderId="0" xfId="0" applyFont="1" applyFill="1"/>
    <xf numFmtId="0" fontId="53" fillId="0" borderId="0" xfId="0" applyFont="1" applyFill="1" applyAlignment="1">
      <alignment horizontal="right" vertical="center"/>
    </xf>
    <xf numFmtId="0" fontId="11" fillId="0" borderId="2" xfId="0" applyFont="1" applyFill="1" applyBorder="1"/>
    <xf numFmtId="0" fontId="13" fillId="0" borderId="2" xfId="0" applyFont="1" applyFill="1" applyBorder="1"/>
    <xf numFmtId="0" fontId="13" fillId="0" borderId="0" xfId="0" applyFont="1" applyFill="1" applyBorder="1"/>
    <xf numFmtId="1" fontId="26" fillId="0" borderId="0" xfId="0" applyNumberFormat="1" applyFont="1" applyFill="1" applyAlignment="1">
      <alignment horizontal="right"/>
    </xf>
    <xf numFmtId="0" fontId="4" fillId="0" borderId="0" xfId="0" applyFont="1" applyFill="1"/>
    <xf numFmtId="0" fontId="4" fillId="0" borderId="0" xfId="0" applyFont="1" applyFill="1" applyAlignment="1"/>
    <xf numFmtId="0" fontId="13" fillId="0" borderId="0" xfId="0" applyFont="1" applyFill="1" applyBorder="1" applyAlignment="1">
      <alignment horizontal="right"/>
    </xf>
    <xf numFmtId="166" fontId="12" fillId="0" borderId="0" xfId="1" applyNumberFormat="1" applyFont="1" applyFill="1" applyBorder="1"/>
    <xf numFmtId="164" fontId="12" fillId="0" borderId="0" xfId="0" applyNumberFormat="1" applyFont="1" applyFill="1" applyBorder="1" applyAlignment="1">
      <alignment horizontal="right"/>
    </xf>
    <xf numFmtId="2" fontId="0" fillId="0" borderId="0" xfId="0" applyNumberFormat="1" applyFill="1" applyBorder="1"/>
    <xf numFmtId="43" fontId="0" fillId="0" borderId="0" xfId="1" applyFont="1" applyFill="1"/>
    <xf numFmtId="166" fontId="12" fillId="0" borderId="0" xfId="64" applyNumberFormat="1" applyFont="1" applyFill="1" applyBorder="1">
      <alignment vertical="center"/>
    </xf>
    <xf numFmtId="0" fontId="12" fillId="0" borderId="0" xfId="0" applyFont="1" applyFill="1" applyBorder="1" applyAlignment="1">
      <alignment horizontal="left" indent="1"/>
    </xf>
    <xf numFmtId="1" fontId="0" fillId="0" borderId="0" xfId="0" applyNumberFormat="1" applyFill="1" applyBorder="1"/>
    <xf numFmtId="166" fontId="12" fillId="0" borderId="0" xfId="1" applyNumberFormat="1" applyFont="1" applyFill="1" applyBorder="1" applyAlignment="1">
      <alignment horizontal="right"/>
    </xf>
    <xf numFmtId="43" fontId="12" fillId="0" borderId="0" xfId="1" applyNumberFormat="1" applyFont="1" applyFill="1" applyBorder="1"/>
    <xf numFmtId="166" fontId="12" fillId="0" borderId="0" xfId="0" applyNumberFormat="1" applyFont="1" applyFill="1" applyBorder="1" applyAlignment="1">
      <alignment horizontal="right"/>
    </xf>
    <xf numFmtId="167" fontId="12" fillId="0" borderId="0" xfId="0" applyNumberFormat="1" applyFont="1" applyFill="1" applyBorder="1" applyAlignment="1">
      <alignment horizontal="left"/>
    </xf>
    <xf numFmtId="43" fontId="12" fillId="0" borderId="0" xfId="0" applyNumberFormat="1" applyFont="1" applyFill="1" applyBorder="1" applyAlignment="1">
      <alignment horizontal="left"/>
    </xf>
    <xf numFmtId="1" fontId="12" fillId="0" borderId="0" xfId="0" applyNumberFormat="1" applyFont="1" applyFill="1" applyBorder="1" applyAlignment="1">
      <alignment horizontal="right"/>
    </xf>
    <xf numFmtId="0" fontId="59" fillId="0" borderId="0" xfId="0" applyFont="1" applyFill="1"/>
    <xf numFmtId="0" fontId="25" fillId="0" borderId="0" xfId="0" applyFont="1" applyFill="1" applyAlignment="1">
      <alignment horizontal="right"/>
    </xf>
    <xf numFmtId="0" fontId="25" fillId="0" borderId="0" xfId="0" applyFont="1" applyFill="1" applyAlignment="1">
      <alignment horizontal="left"/>
    </xf>
    <xf numFmtId="43" fontId="25" fillId="0" borderId="0" xfId="0" applyNumberFormat="1" applyFont="1" applyFill="1" applyAlignment="1">
      <alignment horizontal="left"/>
    </xf>
    <xf numFmtId="0" fontId="25" fillId="0" borderId="0" xfId="0" applyFont="1" applyFill="1"/>
    <xf numFmtId="167" fontId="12" fillId="0" borderId="0" xfId="0" applyNumberFormat="1" applyFont="1" applyFill="1" applyBorder="1" applyAlignment="1">
      <alignment horizontal="right"/>
    </xf>
    <xf numFmtId="167" fontId="12" fillId="0" borderId="0" xfId="1" applyNumberFormat="1" applyFont="1" applyFill="1" applyAlignment="1">
      <alignment horizontal="right"/>
    </xf>
    <xf numFmtId="0" fontId="60" fillId="0" borderId="0" xfId="0" applyFont="1" applyFill="1" applyAlignment="1">
      <alignment horizontal="left"/>
    </xf>
    <xf numFmtId="166" fontId="0" fillId="0" borderId="0" xfId="1" applyNumberFormat="1" applyFont="1" applyFill="1" applyBorder="1"/>
    <xf numFmtId="0" fontId="0" fillId="0" borderId="0" xfId="0" applyFill="1" applyBorder="1" applyAlignment="1">
      <alignment horizontal="left"/>
    </xf>
    <xf numFmtId="166" fontId="0" fillId="0" borderId="0" xfId="1" applyNumberFormat="1" applyFont="1" applyFill="1" applyAlignment="1">
      <alignment horizontal="left"/>
    </xf>
    <xf numFmtId="166" fontId="13" fillId="0" borderId="0" xfId="1" quotePrefix="1" applyNumberFormat="1" applyFont="1" applyFill="1" applyAlignment="1">
      <alignment horizontal="left"/>
    </xf>
    <xf numFmtId="168" fontId="0" fillId="0" borderId="0" xfId="3" applyNumberFormat="1" applyFont="1" applyFill="1" applyAlignment="1">
      <alignment horizontal="right"/>
    </xf>
    <xf numFmtId="0" fontId="12" fillId="0" borderId="0" xfId="63" applyFill="1"/>
    <xf numFmtId="0" fontId="12" fillId="0" borderId="0" xfId="63" applyFill="1" applyAlignment="1">
      <alignment horizontal="left" indent="1"/>
    </xf>
    <xf numFmtId="169" fontId="0" fillId="0" borderId="0" xfId="0" applyNumberFormat="1" applyFont="1" applyFill="1" applyAlignment="1">
      <alignment horizontal="right"/>
    </xf>
    <xf numFmtId="169" fontId="12" fillId="0" borderId="0" xfId="0" applyNumberFormat="1" applyFont="1" applyFill="1" applyAlignment="1">
      <alignment horizontal="right"/>
    </xf>
    <xf numFmtId="169" fontId="0" fillId="0" borderId="0" xfId="0" applyNumberFormat="1" applyFill="1" applyAlignment="1">
      <alignment horizontal="right"/>
    </xf>
    <xf numFmtId="0" fontId="12" fillId="0" borderId="0" xfId="62" applyFont="1" applyFill="1"/>
    <xf numFmtId="166" fontId="0" fillId="0" borderId="0" xfId="0" applyNumberFormat="1" applyFill="1" applyAlignment="1">
      <alignment horizontal="left"/>
    </xf>
    <xf numFmtId="165" fontId="0" fillId="0" borderId="0" xfId="0" applyNumberFormat="1" applyFill="1" applyAlignment="1">
      <alignment horizontal="right"/>
    </xf>
    <xf numFmtId="0" fontId="3" fillId="0" borderId="0" xfId="0" applyFont="1" applyFill="1" applyAlignment="1">
      <alignment horizontal="right"/>
    </xf>
    <xf numFmtId="0" fontId="3" fillId="0" borderId="0" xfId="62" quotePrefix="1" applyFont="1" applyFill="1" applyAlignment="1">
      <alignment horizontal="right"/>
    </xf>
    <xf numFmtId="0" fontId="3" fillId="0" borderId="0" xfId="62" applyFont="1" applyFill="1" applyAlignment="1">
      <alignment horizontal="right"/>
    </xf>
    <xf numFmtId="0" fontId="12" fillId="0" borderId="0" xfId="62" applyFill="1"/>
    <xf numFmtId="3" fontId="0" fillId="0" borderId="0" xfId="0" applyNumberFormat="1" applyFont="1"/>
    <xf numFmtId="3" fontId="0" fillId="0" borderId="0" xfId="0" applyNumberFormat="1" applyFill="1" applyAlignment="1">
      <alignment horizontal="left"/>
    </xf>
    <xf numFmtId="167" fontId="0" fillId="0" borderId="0" xfId="0" applyNumberFormat="1" applyFont="1" applyFill="1" applyAlignment="1">
      <alignment horizontal="right"/>
    </xf>
    <xf numFmtId="167" fontId="12" fillId="0" borderId="0" xfId="1" applyNumberFormat="1" applyFont="1" applyFill="1"/>
    <xf numFmtId="167" fontId="12" fillId="0" borderId="0" xfId="1" applyNumberFormat="1" applyFont="1" applyFill="1" applyBorder="1"/>
    <xf numFmtId="166" fontId="12" fillId="0" borderId="0" xfId="0" applyNumberFormat="1" applyFont="1" applyFill="1" applyBorder="1" applyAlignment="1">
      <alignment horizontal="left"/>
    </xf>
    <xf numFmtId="43" fontId="12" fillId="0" borderId="0" xfId="1" applyNumberFormat="1" applyFont="1" applyFill="1" applyAlignment="1">
      <alignment horizontal="left"/>
    </xf>
    <xf numFmtId="0" fontId="0" fillId="2" borderId="0" xfId="0" applyFill="1" applyAlignment="1">
      <alignment horizontal="right"/>
    </xf>
    <xf numFmtId="166" fontId="0" fillId="2" borderId="0" xfId="1" applyNumberFormat="1" applyFont="1" applyFill="1" applyAlignment="1">
      <alignment horizontal="right"/>
    </xf>
    <xf numFmtId="164" fontId="0" fillId="2" borderId="0" xfId="0" applyNumberFormat="1" applyFill="1" applyAlignment="1">
      <alignment horizontal="right"/>
    </xf>
    <xf numFmtId="0" fontId="12" fillId="2" borderId="0" xfId="0" applyFont="1" applyFill="1" applyAlignment="1">
      <alignment horizontal="right"/>
    </xf>
    <xf numFmtId="0" fontId="0" fillId="2" borderId="0" xfId="0" applyFill="1"/>
    <xf numFmtId="0" fontId="13" fillId="2" borderId="0" xfId="0" applyFont="1" applyFill="1" applyAlignment="1">
      <alignment horizontal="right"/>
    </xf>
    <xf numFmtId="0" fontId="13" fillId="2" borderId="0" xfId="0" applyFont="1" applyFill="1"/>
    <xf numFmtId="0" fontId="12" fillId="2" borderId="0" xfId="0" applyFont="1" applyFill="1"/>
    <xf numFmtId="0" fontId="0" fillId="2" borderId="0" xfId="0" applyFont="1" applyFill="1" applyAlignment="1">
      <alignment horizontal="right"/>
    </xf>
    <xf numFmtId="1" fontId="9" fillId="0" borderId="0" xfId="0" applyNumberFormat="1" applyFont="1" applyFill="1" applyBorder="1" applyAlignment="1">
      <alignment horizontal="right"/>
    </xf>
    <xf numFmtId="166" fontId="0" fillId="0" borderId="3" xfId="1" applyNumberFormat="1" applyFont="1" applyFill="1" applyBorder="1" applyAlignment="1">
      <alignment horizontal="right"/>
    </xf>
    <xf numFmtId="3" fontId="0" fillId="0" borderId="3" xfId="0" applyNumberFormat="1" applyFont="1" applyFill="1" applyBorder="1" applyAlignment="1">
      <alignment horizontal="right"/>
    </xf>
    <xf numFmtId="3" fontId="0" fillId="0" borderId="3" xfId="0" applyNumberFormat="1" applyFill="1" applyBorder="1"/>
    <xf numFmtId="3" fontId="10" fillId="0" borderId="3" xfId="0" applyNumberFormat="1" applyFont="1" applyFill="1" applyBorder="1" applyAlignment="1">
      <alignment horizontal="right"/>
    </xf>
    <xf numFmtId="0" fontId="0" fillId="2" borderId="0" xfId="0" applyFill="1" applyBorder="1" applyAlignment="1">
      <alignment horizontal="right"/>
    </xf>
    <xf numFmtId="3" fontId="20" fillId="0" borderId="0" xfId="0" applyNumberFormat="1" applyFont="1" applyFill="1"/>
    <xf numFmtId="0" fontId="10" fillId="0" borderId="4" xfId="0" applyFont="1" applyFill="1" applyBorder="1"/>
    <xf numFmtId="0" fontId="10" fillId="0" borderId="3" xfId="0" applyFont="1" applyFill="1" applyBorder="1"/>
    <xf numFmtId="2" fontId="10" fillId="0" borderId="3" xfId="0" applyNumberFormat="1" applyFont="1" applyFill="1" applyBorder="1"/>
    <xf numFmtId="0" fontId="10" fillId="0" borderId="3" xfId="0" quotePrefix="1" applyFont="1" applyFill="1" applyBorder="1" applyAlignment="1">
      <alignment horizontal="right"/>
    </xf>
    <xf numFmtId="164" fontId="10" fillId="0" borderId="3" xfId="0" applyNumberFormat="1" applyFont="1" applyFill="1" applyBorder="1"/>
    <xf numFmtId="3" fontId="10" fillId="0" borderId="3" xfId="0" applyNumberFormat="1" applyFont="1" applyFill="1" applyBorder="1"/>
    <xf numFmtId="43" fontId="25" fillId="0" borderId="0" xfId="0" applyNumberFormat="1" applyFont="1" applyFill="1" applyBorder="1" applyAlignment="1">
      <alignment horizontal="left"/>
    </xf>
    <xf numFmtId="0" fontId="25" fillId="0" borderId="0" xfId="0" applyFont="1" applyFill="1" applyBorder="1" applyAlignment="1">
      <alignment horizontal="left"/>
    </xf>
    <xf numFmtId="166" fontId="12" fillId="2" borderId="0" xfId="1" applyNumberFormat="1" applyFont="1" applyFill="1" applyBorder="1"/>
    <xf numFmtId="0" fontId="0" fillId="2" borderId="0" xfId="0" applyFill="1" applyAlignment="1">
      <alignment horizontal="left"/>
    </xf>
    <xf numFmtId="0" fontId="0" fillId="2" borderId="0" xfId="0" applyFont="1" applyFill="1"/>
    <xf numFmtId="9" fontId="12" fillId="2" borderId="0" xfId="3" applyFont="1" applyFill="1" applyAlignment="1">
      <alignment horizontal="right"/>
    </xf>
    <xf numFmtId="3" fontId="0" fillId="2" borderId="0" xfId="0" applyNumberFormat="1" applyFill="1" applyAlignment="1">
      <alignment horizontal="right"/>
    </xf>
    <xf numFmtId="9" fontId="0" fillId="2" borderId="0" xfId="3" applyFont="1" applyFill="1" applyAlignment="1">
      <alignment horizontal="right"/>
    </xf>
    <xf numFmtId="0" fontId="38" fillId="0" borderId="0" xfId="0" applyFont="1" applyFill="1" applyAlignment="1">
      <alignment horizontal="left"/>
    </xf>
    <xf numFmtId="0" fontId="32" fillId="2" borderId="0" xfId="0" applyFont="1" applyFill="1"/>
    <xf numFmtId="0" fontId="13" fillId="2" borderId="0" xfId="0" applyFont="1" applyFill="1" applyBorder="1" applyAlignment="1">
      <alignment horizontal="right"/>
    </xf>
    <xf numFmtId="0" fontId="0" fillId="2" borderId="0" xfId="0" applyFill="1" applyBorder="1"/>
    <xf numFmtId="0" fontId="13" fillId="2" borderId="0" xfId="0" applyFont="1" applyFill="1" applyBorder="1"/>
    <xf numFmtId="0" fontId="22" fillId="2" borderId="0" xfId="0" applyFont="1" applyFill="1"/>
    <xf numFmtId="0" fontId="26" fillId="2" borderId="0" xfId="0" applyFont="1" applyFill="1"/>
    <xf numFmtId="171" fontId="0" fillId="0" borderId="0" xfId="1" applyNumberFormat="1" applyFont="1" applyFill="1" applyAlignment="1">
      <alignment horizontal="right"/>
    </xf>
    <xf numFmtId="0" fontId="20" fillId="2" borderId="0" xfId="0" applyFont="1" applyFill="1"/>
    <xf numFmtId="0" fontId="0" fillId="2" borderId="0" xfId="0" quotePrefix="1" applyFill="1" applyAlignment="1">
      <alignment horizontal="right"/>
    </xf>
    <xf numFmtId="169" fontId="0" fillId="2" borderId="0" xfId="0" applyNumberFormat="1" applyFill="1" applyAlignment="1">
      <alignment horizontal="right"/>
    </xf>
    <xf numFmtId="3" fontId="0" fillId="0" borderId="0" xfId="0" applyNumberFormat="1" applyFont="1" applyFill="1"/>
    <xf numFmtId="9" fontId="0" fillId="2" borderId="0" xfId="0" applyNumberFormat="1" applyFill="1"/>
    <xf numFmtId="3" fontId="12" fillId="2" borderId="0" xfId="0" applyNumberFormat="1" applyFont="1" applyFill="1"/>
    <xf numFmtId="166" fontId="12" fillId="2" borderId="0" xfId="1" applyNumberFormat="1" applyFont="1" applyFill="1"/>
    <xf numFmtId="166" fontId="12" fillId="2" borderId="0" xfId="1" applyNumberFormat="1" applyFont="1" applyFill="1" applyAlignment="1">
      <alignment horizontal="right"/>
    </xf>
    <xf numFmtId="166" fontId="0" fillId="2" borderId="0" xfId="1" applyNumberFormat="1" applyFont="1" applyFill="1"/>
    <xf numFmtId="10" fontId="0" fillId="2" borderId="0" xfId="3" applyNumberFormat="1" applyFont="1" applyFill="1"/>
    <xf numFmtId="164" fontId="0" fillId="2" borderId="0" xfId="0" applyNumberFormat="1" applyFill="1"/>
    <xf numFmtId="167" fontId="20" fillId="0" borderId="0" xfId="1" applyNumberFormat="1" applyFont="1" applyFill="1"/>
    <xf numFmtId="167" fontId="0" fillId="2" borderId="0" xfId="1" applyNumberFormat="1" applyFont="1" applyFill="1" applyAlignment="1">
      <alignment horizontal="right"/>
    </xf>
    <xf numFmtId="167" fontId="12" fillId="2" borderId="0" xfId="1" applyNumberFormat="1" applyFont="1" applyFill="1"/>
    <xf numFmtId="167" fontId="0" fillId="2" borderId="0" xfId="1" applyNumberFormat="1" applyFont="1" applyFill="1"/>
    <xf numFmtId="164" fontId="26" fillId="2" borderId="0" xfId="0" applyNumberFormat="1" applyFont="1" applyFill="1"/>
    <xf numFmtId="164" fontId="12" fillId="2" borderId="0" xfId="0" applyNumberFormat="1" applyFont="1" applyFill="1"/>
    <xf numFmtId="2" fontId="0" fillId="2" borderId="0" xfId="0" applyNumberFormat="1" applyFill="1"/>
    <xf numFmtId="0" fontId="12" fillId="2" borderId="0" xfId="0" applyFont="1" applyFill="1" applyAlignment="1">
      <alignment horizontal="left"/>
    </xf>
    <xf numFmtId="167" fontId="12" fillId="2" borderId="0" xfId="1" applyNumberFormat="1" applyFont="1" applyFill="1" applyBorder="1"/>
    <xf numFmtId="0" fontId="25" fillId="2" borderId="0" xfId="0" applyFont="1" applyFill="1" applyAlignment="1">
      <alignment horizontal="left"/>
    </xf>
    <xf numFmtId="166" fontId="12" fillId="2" borderId="0" xfId="0" applyNumberFormat="1" applyFont="1" applyFill="1" applyBorder="1" applyAlignment="1">
      <alignment horizontal="left"/>
    </xf>
    <xf numFmtId="0" fontId="12" fillId="2" borderId="0" xfId="0" applyFont="1" applyFill="1" applyBorder="1" applyAlignment="1">
      <alignment horizontal="left"/>
    </xf>
    <xf numFmtId="167" fontId="12" fillId="2" borderId="0" xfId="1" applyNumberFormat="1" applyFont="1" applyFill="1" applyAlignment="1">
      <alignment horizontal="right"/>
    </xf>
    <xf numFmtId="166" fontId="0" fillId="2" borderId="0" xfId="0" applyNumberFormat="1" applyFill="1" applyAlignment="1">
      <alignment horizontal="left"/>
    </xf>
    <xf numFmtId="166" fontId="0" fillId="2" borderId="0" xfId="1" applyNumberFormat="1" applyFont="1" applyFill="1" applyBorder="1"/>
    <xf numFmtId="43" fontId="12" fillId="2" borderId="0" xfId="1" applyNumberFormat="1" applyFont="1" applyFill="1" applyAlignment="1">
      <alignment horizontal="left"/>
    </xf>
    <xf numFmtId="0" fontId="61" fillId="0" borderId="0" xfId="0" applyFont="1" applyFill="1" applyAlignment="1">
      <alignment horizontal="right"/>
    </xf>
    <xf numFmtId="49" fontId="12" fillId="0" borderId="0" xfId="0" applyNumberFormat="1" applyFont="1" applyFill="1" applyAlignment="1">
      <alignment horizontal="right"/>
    </xf>
    <xf numFmtId="49" fontId="15" fillId="0" borderId="0" xfId="2" applyNumberFormat="1" applyFill="1" applyAlignment="1" applyProtection="1">
      <alignment horizontal="right"/>
    </xf>
    <xf numFmtId="49" fontId="0" fillId="0" borderId="0" xfId="0" applyNumberFormat="1" applyFill="1" applyBorder="1" applyAlignment="1">
      <alignment horizontal="right"/>
    </xf>
    <xf numFmtId="0" fontId="12" fillId="0" borderId="0" xfId="0" applyFont="1" applyFill="1" applyBorder="1" applyAlignment="1">
      <alignment vertical="top"/>
    </xf>
    <xf numFmtId="0" fontId="12" fillId="0" borderId="0" xfId="0" applyFont="1" applyFill="1" applyBorder="1" applyAlignment="1">
      <alignment vertical="top" wrapText="1"/>
    </xf>
    <xf numFmtId="0" fontId="12" fillId="0" borderId="0" xfId="0" applyFont="1" applyFill="1" applyAlignment="1">
      <alignment horizontal="left"/>
    </xf>
    <xf numFmtId="0" fontId="0" fillId="0" borderId="0" xfId="0" applyAlignment="1">
      <alignment wrapText="1"/>
    </xf>
    <xf numFmtId="171" fontId="0" fillId="2" borderId="0" xfId="1" applyNumberFormat="1" applyFont="1" applyFill="1"/>
    <xf numFmtId="0" fontId="12" fillId="0" borderId="0" xfId="0" applyFont="1" applyFill="1" applyAlignment="1">
      <alignment horizontal="left" indent="3"/>
    </xf>
    <xf numFmtId="0" fontId="12" fillId="0" borderId="0" xfId="0" applyFont="1" applyFill="1" applyAlignment="1">
      <alignment horizontal="left" indent="2"/>
    </xf>
    <xf numFmtId="0" fontId="12" fillId="0" borderId="0" xfId="0" applyFont="1" applyFill="1" applyBorder="1" applyAlignment="1">
      <alignment horizontal="left" indent="2"/>
    </xf>
    <xf numFmtId="0" fontId="12" fillId="0" borderId="0" xfId="0" applyFont="1" applyFill="1" applyBorder="1" applyAlignment="1">
      <alignment horizontal="left" indent="3"/>
    </xf>
    <xf numFmtId="0" fontId="59" fillId="0" borderId="0" xfId="0" applyFont="1" applyFill="1" applyAlignment="1">
      <alignment horizontal="left"/>
    </xf>
    <xf numFmtId="0" fontId="38" fillId="0" borderId="0" xfId="0" applyFont="1" applyFill="1"/>
    <xf numFmtId="0" fontId="0" fillId="0" borderId="0" xfId="0" applyNumberFormat="1" applyFill="1" applyAlignment="1">
      <alignment horizontal="left" indent="3"/>
    </xf>
    <xf numFmtId="0" fontId="12" fillId="0" borderId="0" xfId="0" applyFont="1" applyFill="1" applyBorder="1" applyAlignment="1">
      <alignment horizontal="left" wrapText="1" indent="2"/>
    </xf>
    <xf numFmtId="0" fontId="12" fillId="0" borderId="2" xfId="0" applyFont="1" applyFill="1" applyBorder="1" applyAlignment="1"/>
    <xf numFmtId="0" fontId="63" fillId="0" borderId="0" xfId="0" applyFont="1" applyFill="1" applyAlignment="1">
      <alignment horizontal="right"/>
    </xf>
    <xf numFmtId="0" fontId="0" fillId="0" borderId="0" xfId="0" applyFill="1" applyAlignment="1">
      <alignment horizontal="left"/>
    </xf>
    <xf numFmtId="1" fontId="1" fillId="0" borderId="0" xfId="0" applyNumberFormat="1" applyFont="1" applyFill="1" applyAlignment="1">
      <alignment horizontal="right"/>
    </xf>
    <xf numFmtId="1" fontId="1" fillId="2" borderId="0" xfId="0" applyNumberFormat="1" applyFont="1" applyFill="1"/>
    <xf numFmtId="0" fontId="1" fillId="0" borderId="0" xfId="0" applyFont="1" applyFill="1" applyAlignment="1">
      <alignment horizontal="right"/>
    </xf>
    <xf numFmtId="0" fontId="2"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0" fontId="1" fillId="2" borderId="0" xfId="0" applyFont="1" applyFill="1"/>
    <xf numFmtId="164" fontId="1" fillId="0" borderId="0" xfId="0" applyNumberFormat="1" applyFont="1" applyFill="1" applyAlignment="1">
      <alignment horizontal="right"/>
    </xf>
    <xf numFmtId="0" fontId="1" fillId="0" borderId="0" xfId="0" applyFont="1" applyFill="1"/>
    <xf numFmtId="3" fontId="1" fillId="2" borderId="0" xfId="0" applyNumberFormat="1" applyFont="1" applyFill="1"/>
    <xf numFmtId="0" fontId="19" fillId="0" borderId="0" xfId="0" applyFont="1" applyFill="1" applyAlignment="1">
      <alignment horizontal="left"/>
    </xf>
    <xf numFmtId="0" fontId="19" fillId="0" borderId="0" xfId="0" applyFont="1" applyFill="1" applyAlignment="1">
      <alignment horizontal="left" vertical="top" wrapText="1"/>
    </xf>
    <xf numFmtId="0" fontId="19" fillId="0" borderId="0" xfId="0" applyFont="1" applyFill="1" applyBorder="1" applyAlignment="1">
      <alignment horizontal="left" vertical="top" wrapText="1"/>
    </xf>
    <xf numFmtId="0" fontId="12" fillId="0" borderId="0" xfId="0" applyFont="1" applyFill="1" applyAlignment="1">
      <alignment horizontal="left"/>
    </xf>
    <xf numFmtId="0" fontId="19" fillId="0" borderId="0" xfId="5" applyFont="1" applyFill="1" applyAlignment="1">
      <alignment horizontal="left" vertical="top"/>
    </xf>
    <xf numFmtId="0" fontId="62" fillId="0" borderId="0" xfId="0" applyFont="1" applyFill="1" applyAlignment="1">
      <alignment horizontal="left"/>
    </xf>
    <xf numFmtId="0" fontId="58" fillId="0" borderId="0" xfId="0" applyFont="1" applyFill="1" applyAlignment="1">
      <alignment horizontal="left"/>
    </xf>
    <xf numFmtId="0" fontId="19" fillId="0" borderId="0" xfId="5" applyFont="1" applyFill="1" applyAlignment="1">
      <alignment horizontal="left" vertical="top" wrapText="1"/>
    </xf>
    <xf numFmtId="0" fontId="19" fillId="0" borderId="0" xfId="0" applyFont="1" applyFill="1" applyBorder="1" applyAlignment="1">
      <alignment horizontal="left" vertical="top"/>
    </xf>
    <xf numFmtId="0" fontId="19" fillId="0" borderId="0" xfId="0" applyFont="1" applyFill="1" applyAlignment="1">
      <alignment horizontal="left" vertical="top"/>
    </xf>
    <xf numFmtId="0" fontId="0" fillId="0" borderId="0" xfId="0" applyFill="1" applyAlignment="1">
      <alignment horizontal="left"/>
    </xf>
    <xf numFmtId="0" fontId="12" fillId="0" borderId="0" xfId="0" applyFont="1" applyAlignment="1">
      <alignment horizontal="left" wrapText="1"/>
    </xf>
    <xf numFmtId="0" fontId="19" fillId="0" borderId="0" xfId="0" applyFont="1" applyAlignment="1">
      <alignment horizontal="left"/>
    </xf>
    <xf numFmtId="0" fontId="13" fillId="0" borderId="0" xfId="0" applyFont="1" applyAlignment="1">
      <alignment horizontal="center"/>
    </xf>
    <xf numFmtId="0" fontId="13" fillId="0" borderId="0" xfId="0" applyFont="1" applyFill="1" applyAlignment="1">
      <alignment horizontal="center"/>
    </xf>
    <xf numFmtId="0" fontId="13" fillId="2" borderId="0" xfId="0" applyFont="1" applyFill="1" applyAlignment="1">
      <alignment horizontal="center"/>
    </xf>
    <xf numFmtId="0" fontId="24" fillId="0" borderId="0" xfId="5" applyFont="1" applyFill="1" applyAlignment="1">
      <alignment horizontal="left" vertical="top" wrapText="1"/>
    </xf>
    <xf numFmtId="0" fontId="0" fillId="0" borderId="0" xfId="0" applyFill="1" applyAlignment="1">
      <alignment horizontal="left" wrapText="1"/>
    </xf>
    <xf numFmtId="0" fontId="58" fillId="0" borderId="0" xfId="0" applyFont="1" applyFill="1" applyBorder="1" applyAlignment="1">
      <alignment horizontal="left" vertical="top" wrapText="1"/>
    </xf>
    <xf numFmtId="0" fontId="58" fillId="0" borderId="0" xfId="0" applyFont="1" applyFill="1" applyAlignment="1">
      <alignment horizontal="left" vertical="top"/>
    </xf>
    <xf numFmtId="0" fontId="19" fillId="0" borderId="0" xfId="5" applyNumberFormat="1" applyFont="1" applyFill="1" applyAlignment="1">
      <alignment horizontal="left" vertical="top"/>
    </xf>
    <xf numFmtId="0" fontId="12" fillId="0" borderId="0" xfId="0" applyFont="1" applyFill="1" applyAlignment="1">
      <alignment horizontal="left" wrapText="1"/>
    </xf>
  </cellXfs>
  <cellStyles count="154">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Hyperlink" xfId="2" builtinId="8"/>
    <cellStyle name="Komma" xfId="1" builtinId="3"/>
    <cellStyle name="Normal 2" xfId="8"/>
    <cellStyle name="Prozent" xfId="3" builtinId="5"/>
    <cellStyle name="Standard" xfId="0" builtinId="0"/>
    <cellStyle name="Standard 2" xfId="6"/>
    <cellStyle name="Standard 2 2" xfId="62"/>
    <cellStyle name="Standard 3" xfId="7"/>
    <cellStyle name="Standard 4" xfId="9"/>
    <cellStyle name="Standard 5" xfId="64"/>
    <cellStyle name="Standard 6" xfId="10"/>
    <cellStyle name="Standard 7" xfId="63"/>
    <cellStyle name="Standard_post_gb06_kennzahlen_06h-fd" xfId="4"/>
    <cellStyle name="Standard_post_gb06_zahlenspiegel_fussnoten_04a_r" xfId="5"/>
  </cellStyles>
  <dxfs count="6006">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40.bin"/><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2" Type="http://schemas.openxmlformats.org/officeDocument/2006/relationships/customProperty" Target="../customProperty41.bin"/><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customProperty" Target="../customProperty42.bin"/><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customProperty" Target="../customProperty43.bin"/><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customProperty" Target="../customProperty44.bin"/><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customProperty" Target="../customProperty45.bin"/><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2" Type="http://schemas.openxmlformats.org/officeDocument/2006/relationships/customProperty" Target="../customProperty46.bin"/><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showRuler="0" zoomScaleNormal="100" workbookViewId="0"/>
  </sheetViews>
  <sheetFormatPr baseColWidth="10" defaultColWidth="11.42578125" defaultRowHeight="12.75"/>
  <cols>
    <col min="1" max="1" width="3.140625" style="116" customWidth="1"/>
    <col min="2" max="2" width="3.42578125" style="116" customWidth="1"/>
    <col min="3" max="3" width="4.42578125" customWidth="1"/>
  </cols>
  <sheetData>
    <row r="1" spans="1:14" ht="18.75">
      <c r="A1" s="113" t="s">
        <v>831</v>
      </c>
      <c r="B1" s="113"/>
      <c r="L1" s="5"/>
      <c r="M1" s="250"/>
    </row>
    <row r="2" spans="1:14" ht="18.75">
      <c r="A2" s="113"/>
      <c r="B2" s="113"/>
    </row>
    <row r="3" spans="1:14">
      <c r="I3" s="5"/>
      <c r="J3" s="5"/>
      <c r="K3" s="5"/>
      <c r="L3" s="5"/>
      <c r="M3" s="5"/>
      <c r="N3" s="5"/>
    </row>
    <row r="4" spans="1:14" ht="15.75">
      <c r="A4" s="109" t="s">
        <v>402</v>
      </c>
      <c r="B4" s="109"/>
    </row>
    <row r="5" spans="1:14">
      <c r="A5"/>
      <c r="B5"/>
    </row>
    <row r="6" spans="1:14">
      <c r="A6" s="264"/>
      <c r="B6" s="93" t="s">
        <v>402</v>
      </c>
    </row>
    <row r="7" spans="1:14">
      <c r="A7" s="264"/>
      <c r="B7" s="93" t="s">
        <v>82</v>
      </c>
    </row>
    <row r="8" spans="1:14">
      <c r="A8" s="264"/>
      <c r="B8" s="93" t="s">
        <v>79</v>
      </c>
    </row>
    <row r="9" spans="1:14">
      <c r="A9" s="264"/>
      <c r="B9" s="93" t="s">
        <v>434</v>
      </c>
    </row>
    <row r="10" spans="1:14">
      <c r="A10" s="264"/>
      <c r="B10" s="93" t="s">
        <v>437</v>
      </c>
    </row>
    <row r="11" spans="1:14">
      <c r="A11" s="115"/>
      <c r="B11" s="115"/>
    </row>
    <row r="12" spans="1:14" ht="15.75">
      <c r="A12" s="109" t="s">
        <v>81</v>
      </c>
      <c r="B12" s="109"/>
      <c r="C12" s="93"/>
    </row>
    <row r="13" spans="1:14" ht="15.75">
      <c r="A13" s="109"/>
      <c r="B13" s="109"/>
      <c r="C13" s="93"/>
    </row>
    <row r="14" spans="1:14">
      <c r="B14" s="2" t="s">
        <v>553</v>
      </c>
      <c r="C14" s="93"/>
    </row>
    <row r="15" spans="1:14">
      <c r="C15" s="93" t="s">
        <v>421</v>
      </c>
    </row>
    <row r="16" spans="1:14">
      <c r="C16" s="112" t="s">
        <v>288</v>
      </c>
    </row>
    <row r="17" spans="2:3">
      <c r="C17" s="112" t="s">
        <v>469</v>
      </c>
    </row>
    <row r="18" spans="2:3">
      <c r="C18" s="93" t="s">
        <v>428</v>
      </c>
    </row>
    <row r="19" spans="2:3">
      <c r="B19" s="2" t="s">
        <v>554</v>
      </c>
      <c r="C19" s="93"/>
    </row>
    <row r="20" spans="2:3">
      <c r="C20" s="93" t="s">
        <v>66</v>
      </c>
    </row>
    <row r="21" spans="2:3">
      <c r="C21" s="93" t="s">
        <v>0</v>
      </c>
    </row>
    <row r="22" spans="2:3">
      <c r="B22" s="2" t="s">
        <v>555</v>
      </c>
      <c r="C22" s="93"/>
    </row>
    <row r="23" spans="2:3">
      <c r="B23" s="62"/>
      <c r="C23" s="93" t="s">
        <v>205</v>
      </c>
    </row>
    <row r="24" spans="2:3">
      <c r="C24" s="93" t="s">
        <v>427</v>
      </c>
    </row>
    <row r="25" spans="2:3">
      <c r="C25" s="93" t="s">
        <v>425</v>
      </c>
    </row>
    <row r="26" spans="2:3">
      <c r="C26" s="93" t="s">
        <v>424</v>
      </c>
    </row>
    <row r="27" spans="2:3">
      <c r="C27" s="93" t="s">
        <v>438</v>
      </c>
    </row>
    <row r="28" spans="2:3">
      <c r="C28" s="93" t="s">
        <v>426</v>
      </c>
    </row>
    <row r="29" spans="2:3">
      <c r="C29" s="93" t="s">
        <v>1</v>
      </c>
    </row>
    <row r="30" spans="2:3">
      <c r="C30" s="93" t="s">
        <v>363</v>
      </c>
    </row>
    <row r="31" spans="2:3">
      <c r="B31" s="2" t="s">
        <v>558</v>
      </c>
    </row>
    <row r="32" spans="2:3">
      <c r="B32" s="62"/>
      <c r="C32" s="93" t="s">
        <v>485</v>
      </c>
    </row>
    <row r="33" spans="2:8">
      <c r="C33" s="93" t="s">
        <v>429</v>
      </c>
    </row>
    <row r="34" spans="2:8">
      <c r="C34" s="93" t="s">
        <v>162</v>
      </c>
    </row>
    <row r="35" spans="2:8">
      <c r="C35" s="93" t="s">
        <v>216</v>
      </c>
    </row>
    <row r="36" spans="2:8">
      <c r="C36" s="93" t="s">
        <v>430</v>
      </c>
    </row>
    <row r="37" spans="2:8">
      <c r="B37" s="62"/>
      <c r="C37" s="93" t="s">
        <v>143</v>
      </c>
    </row>
    <row r="38" spans="2:8">
      <c r="C38" s="93" t="s">
        <v>91</v>
      </c>
    </row>
    <row r="39" spans="2:8">
      <c r="C39" s="95" t="s">
        <v>432</v>
      </c>
    </row>
    <row r="40" spans="2:8">
      <c r="C40" s="93" t="s">
        <v>62</v>
      </c>
    </row>
    <row r="41" spans="2:8">
      <c r="C41" s="93" t="s">
        <v>94</v>
      </c>
    </row>
    <row r="42" spans="2:8">
      <c r="C42" s="93" t="s">
        <v>431</v>
      </c>
    </row>
    <row r="43" spans="2:8">
      <c r="C43" s="93" t="s">
        <v>64</v>
      </c>
    </row>
    <row r="44" spans="2:8">
      <c r="C44" s="93" t="s">
        <v>419</v>
      </c>
    </row>
    <row r="45" spans="2:8">
      <c r="B45" s="62"/>
      <c r="C45" s="93" t="s">
        <v>63</v>
      </c>
    </row>
    <row r="46" spans="2:8">
      <c r="C46" s="93" t="s">
        <v>235</v>
      </c>
    </row>
    <row r="47" spans="2:8">
      <c r="C47" s="93" t="s">
        <v>20</v>
      </c>
      <c r="G47" s="5"/>
      <c r="H47" s="5"/>
    </row>
    <row r="48" spans="2:8">
      <c r="C48" s="93" t="s">
        <v>386</v>
      </c>
    </row>
    <row r="49" spans="1:7">
      <c r="B49" s="2" t="s">
        <v>557</v>
      </c>
    </row>
    <row r="50" spans="1:7" s="5" customFormat="1">
      <c r="A50" s="62"/>
      <c r="C50" s="279" t="s">
        <v>745</v>
      </c>
    </row>
    <row r="51" spans="1:7" s="5" customFormat="1">
      <c r="A51" s="4"/>
      <c r="C51" s="92" t="s">
        <v>195</v>
      </c>
    </row>
    <row r="52" spans="1:7" s="5" customFormat="1">
      <c r="A52" s="62"/>
      <c r="C52" s="92" t="s">
        <v>629</v>
      </c>
    </row>
    <row r="53" spans="1:7">
      <c r="A53" s="2"/>
      <c r="B53" s="5"/>
      <c r="C53" s="93" t="s">
        <v>643</v>
      </c>
      <c r="D53" s="5"/>
    </row>
    <row r="54" spans="1:7">
      <c r="A54" s="2"/>
      <c r="B54" s="2" t="s">
        <v>556</v>
      </c>
      <c r="D54" s="93"/>
    </row>
    <row r="55" spans="1:7" s="5" customFormat="1">
      <c r="A55" s="4"/>
      <c r="B55" s="4"/>
      <c r="C55" s="92" t="s">
        <v>746</v>
      </c>
      <c r="D55" s="92"/>
    </row>
    <row r="56" spans="1:7">
      <c r="B56"/>
      <c r="C56" s="93" t="s">
        <v>175</v>
      </c>
    </row>
    <row r="57" spans="1:7">
      <c r="C57" s="93" t="s">
        <v>383</v>
      </c>
    </row>
    <row r="58" spans="1:7">
      <c r="C58" s="93" t="s">
        <v>443</v>
      </c>
    </row>
    <row r="59" spans="1:7">
      <c r="C59" s="93" t="s">
        <v>151</v>
      </c>
    </row>
    <row r="60" spans="1:7">
      <c r="B60" s="4"/>
      <c r="C60" s="5"/>
      <c r="D60" s="5"/>
      <c r="E60" s="5"/>
      <c r="F60" s="5"/>
      <c r="G60" s="5"/>
    </row>
    <row r="61" spans="1:7">
      <c r="B61" s="4"/>
      <c r="C61" s="5"/>
      <c r="D61" s="5"/>
      <c r="E61" s="5"/>
      <c r="F61" s="5"/>
      <c r="G61" s="5"/>
    </row>
    <row r="62" spans="1:7">
      <c r="B62" s="4"/>
      <c r="C62" s="5"/>
      <c r="D62" s="5"/>
      <c r="E62" s="5"/>
      <c r="F62" s="5"/>
      <c r="G62" s="5"/>
    </row>
    <row r="63" spans="1:7">
      <c r="B63" s="62"/>
      <c r="C63" s="5"/>
      <c r="D63" s="5"/>
      <c r="E63" s="5"/>
      <c r="F63" s="5"/>
      <c r="G63" s="5"/>
    </row>
    <row r="64" spans="1:7">
      <c r="B64" s="4"/>
      <c r="C64" s="5"/>
      <c r="D64" s="5"/>
      <c r="E64" s="5"/>
      <c r="F64" s="5"/>
      <c r="G64" s="5"/>
    </row>
    <row r="65" spans="2:7">
      <c r="B65" s="62"/>
      <c r="C65" s="5"/>
      <c r="D65" s="5"/>
      <c r="E65" s="5"/>
      <c r="F65" s="5"/>
      <c r="G65" s="5"/>
    </row>
    <row r="66" spans="2:7">
      <c r="B66" s="62"/>
      <c r="C66" s="5"/>
      <c r="D66" s="5"/>
      <c r="E66" s="5"/>
      <c r="F66" s="5"/>
      <c r="G66" s="5"/>
    </row>
    <row r="67" spans="2:7">
      <c r="B67" s="4"/>
      <c r="C67" s="5"/>
      <c r="D67" s="5"/>
      <c r="E67" s="5"/>
      <c r="F67" s="5"/>
      <c r="G67" s="5"/>
    </row>
  </sheetData>
  <phoneticPr fontId="17" type="noConversion"/>
  <hyperlinks>
    <hyperlink ref="C30" location="Marktanteile!A1" display="Marktanteile"/>
    <hyperlink ref="C34" location="Lernpersonal!A1" display="Lernpersonal"/>
    <hyperlink ref="C35" location="Nachwuchskräfte!A1" display="Nachwuchskräfte"/>
    <hyperlink ref="C46" location="Personalzufriedenheit!A1" display="Personalzufriedenheit"/>
    <hyperlink ref="C15" location="Ergebnis!A1" display="Finanzielles Ergebnis Konzern und Segmente"/>
    <hyperlink ref="C16" location="Finanzierung!A1" display="Finanzierung"/>
    <hyperlink ref="C20" location="Mengen!A1" display="Mengenentwicklung in den Segmenten und Bereichen"/>
    <hyperlink ref="C17" location="'Cashflow &amp; Investitionen'!A1" display="Cashflow und Investitionen"/>
    <hyperlink ref="C32" location="Personalbestand!A1" display="Personalbestand"/>
    <hyperlink ref="C28" location="Poststellen!A1" display="Poststellen"/>
    <hyperlink ref="C18" location="Markenwert!A1" display="Markenwert"/>
    <hyperlink ref="C33" location="Personalfluktuation!A1" display="Personalfluktuation"/>
    <hyperlink ref="C47" location="'Motivation u. Engagement'!A1" display="Motivation und Engagement"/>
    <hyperlink ref="C58" location="'Arbeitsplätze in Regionen'!A1" display="Arbeitsplätze in Regionen (Kantonele Verteilung, Randregionen)"/>
    <hyperlink ref="C43" location="Demographie!A1" display="Demographie (Altersverteilung)"/>
    <hyperlink ref="C44" location="Teilzeit!A1" display="Teilzeit"/>
    <hyperlink ref="C56" location="'Wohltät. u. Sponsoring'!A1" display="Wohltätigkeit und Sponsoring"/>
    <hyperlink ref="C59" location="'Verteilung d. Wertschöpfung'!A1" display="Verteilung der Wertschöpfung"/>
    <hyperlink ref="C48" location="Arbeitsmarktzentrum!A1" display="Arbeitsmarktzentrum"/>
    <hyperlink ref="C45" location="Gesundheitsmanagement!A1" display="Gesundheitsmanagement (Unfälle, Krankheits- und unfallbedingte Aussetztage)"/>
    <hyperlink ref="C37" location="Entschädigungen!A1" display="Entschädigungen"/>
    <hyperlink ref="C57" location="Gesetzesverstösse!A1" display="Gesetzesverstösse"/>
    <hyperlink ref="C38" location="Pensionskasse!A1" display="Pensionskasse"/>
    <hyperlink ref="C41" location="Sprachenvielfalt!A1" display="Sprachenvielfalt"/>
    <hyperlink ref="C42" location="Nationalitäten!A1" display="Nationalitäten"/>
    <hyperlink ref="C39" location="Geschlechterverteilung!A1" display="Geschlechterverteilung"/>
    <hyperlink ref="C40" location="'Frauen im Management'!A1" display="Frauenanteil im Management"/>
    <hyperlink ref="B7" location="Berichtsinhalte!A1" display="Grundsätze zur Bestimmung der Berichtsinhalte"/>
    <hyperlink ref="B8" location="Berichtsqualität!A1" display="Grundsätze zur Berichtsqualität"/>
    <hyperlink ref="B9" location="Grundsatz_zur_Berichtsabgrenzung" display="Grundsatz zur Berichtsabgrenzung"/>
    <hyperlink ref="B10" location="Publikationsrhythmus" display="Publikationsrhythmus"/>
    <hyperlink ref="B6" location="'Grundsätze und Prinzipien'!A1" display="Grundsätze und Prinzipien der integrierten Berichterstattung"/>
    <hyperlink ref="C36" location="Anstellungsverhältnisse!A1" display="Anstellungsverhältnisse"/>
    <hyperlink ref="C24" location="Preisvergleich!A1" display="Preisvergleich (Briefpreisindex, Paketpreisindex)"/>
    <hyperlink ref="C23" location="Kundenzufriedenheit!A1" display="Kundenzufriedenheit"/>
    <hyperlink ref="C25" location="Laufzeiten!A1" display="Laufzeiten Briefe und Pakete"/>
    <hyperlink ref="C26" location="'Verarbeitung Zahlungsbelege'!A1" display="Taggerechte Verarbeitung der Zahlungsbelege (PostFinance)"/>
    <hyperlink ref="C29" location="'Dichte der Netzzugangspunkte'!A1" display="Dichte der Netzzugangspunkte (Ländervergleich)"/>
    <hyperlink ref="C21" location="'Volumen Zahlungsverkehr'!A1" display="Volumen des Zahlungsverkehrs"/>
    <hyperlink ref="C27" location="'Wartezeiten am Schalter'!A1" display="Wartezeiten am Schalter"/>
    <hyperlink ref="C50" location="Energiebedarf!A1" display="Direkter und indirekter Energiebedarf"/>
    <hyperlink ref="C52" location="'Papier Wasser Abfall'!A1" display="Papier Wasser Abfall"/>
    <hyperlink ref="C53" location="Luftschadstoffe!A1" display="Luftschadstoffe"/>
    <hyperlink ref="C51" location="Klimabelastung!A1" display="Klimabelastung"/>
    <hyperlink ref="C55" location="Lieferkette!A1" display="Wohltätigkeit und Sponsoring"/>
  </hyperlinks>
  <pageMargins left="0.78740157499999996" right="0.78740157499999996" top="0.984251969" bottom="0.984251969" header="0.5" footer="0.5"/>
  <pageSetup paperSize="9" scale="88"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28"/>
  <sheetViews>
    <sheetView showRuler="0" zoomScaleNormal="100" workbookViewId="0"/>
  </sheetViews>
  <sheetFormatPr baseColWidth="10" defaultColWidth="10.7109375" defaultRowHeight="12.75"/>
  <cols>
    <col min="1" max="1" width="44" style="5" customWidth="1"/>
    <col min="2" max="2" width="8.42578125" style="5" bestFit="1" customWidth="1"/>
    <col min="3" max="3" width="9.140625" style="8" bestFit="1" customWidth="1"/>
    <col min="4" max="5" width="12.28515625" style="8" customWidth="1"/>
    <col min="6" max="6" width="11.42578125" style="8" customWidth="1"/>
    <col min="7" max="12" width="10.7109375" style="8" customWidth="1"/>
    <col min="13" max="16" width="10.7109375" style="5" customWidth="1"/>
    <col min="17" max="16384" width="10.7109375" style="5"/>
  </cols>
  <sheetData>
    <row r="1" spans="1:28">
      <c r="A1" s="92" t="s">
        <v>343</v>
      </c>
      <c r="C1" s="5"/>
      <c r="D1" s="5"/>
      <c r="E1" s="5"/>
      <c r="F1" s="5"/>
      <c r="G1" s="5"/>
      <c r="H1" s="5"/>
      <c r="I1" s="5"/>
      <c r="J1" s="5"/>
      <c r="K1" s="5"/>
      <c r="L1" s="5"/>
    </row>
    <row r="2" spans="1:28">
      <c r="A2" s="92"/>
      <c r="C2" s="5"/>
      <c r="D2" s="5"/>
      <c r="E2" s="5"/>
      <c r="F2" s="5"/>
      <c r="G2" s="5"/>
      <c r="H2" s="5"/>
      <c r="I2" s="5"/>
      <c r="J2" s="5"/>
      <c r="K2" s="5"/>
      <c r="L2" s="5"/>
    </row>
    <row r="3" spans="1:28">
      <c r="A3" s="4" t="s">
        <v>346</v>
      </c>
      <c r="C3" s="5" t="s">
        <v>385</v>
      </c>
      <c r="D3" s="5" t="s">
        <v>477</v>
      </c>
      <c r="E3" s="4">
        <v>2004</v>
      </c>
      <c r="F3" s="4">
        <v>2005</v>
      </c>
      <c r="G3" s="4">
        <v>2006</v>
      </c>
      <c r="H3" s="4">
        <v>2007</v>
      </c>
      <c r="I3" s="4">
        <v>2008</v>
      </c>
      <c r="J3" s="4">
        <v>2009</v>
      </c>
      <c r="K3" s="4">
        <v>2010</v>
      </c>
      <c r="L3" s="4">
        <v>2011</v>
      </c>
      <c r="M3" s="4">
        <v>2012</v>
      </c>
      <c r="N3" s="4">
        <v>2013</v>
      </c>
      <c r="O3" s="4">
        <v>2014</v>
      </c>
      <c r="P3" s="4">
        <v>2015</v>
      </c>
      <c r="Q3" s="342">
        <v>2016</v>
      </c>
    </row>
    <row r="4" spans="1:28">
      <c r="A4" s="4"/>
      <c r="E4" s="5"/>
      <c r="F4" s="5"/>
      <c r="G4" s="5"/>
      <c r="H4" s="5"/>
      <c r="M4" s="8"/>
      <c r="N4" s="8"/>
      <c r="O4" s="8"/>
      <c r="P4" s="8"/>
      <c r="Q4" s="340"/>
    </row>
    <row r="5" spans="1:28">
      <c r="A5" s="5" t="s">
        <v>396</v>
      </c>
      <c r="B5" s="5" t="s">
        <v>354</v>
      </c>
      <c r="C5" s="8">
        <v>2</v>
      </c>
      <c r="D5" s="8" t="s">
        <v>781</v>
      </c>
      <c r="E5" s="8">
        <v>468.3</v>
      </c>
      <c r="F5" s="8">
        <v>479.1</v>
      </c>
      <c r="G5" s="8">
        <v>534.9</v>
      </c>
      <c r="H5" s="8">
        <v>539.4</v>
      </c>
      <c r="I5" s="71">
        <v>566.29999999999995</v>
      </c>
      <c r="J5" s="55">
        <v>561.29999999999995</v>
      </c>
      <c r="K5" s="68">
        <v>531.1</v>
      </c>
      <c r="L5" s="68">
        <v>549.70000000000005</v>
      </c>
      <c r="M5" s="8" t="s">
        <v>48</v>
      </c>
      <c r="N5" s="68" t="s">
        <v>48</v>
      </c>
      <c r="O5" s="68" t="s">
        <v>48</v>
      </c>
      <c r="P5" s="68" t="s">
        <v>48</v>
      </c>
      <c r="Q5" s="339" t="s">
        <v>48</v>
      </c>
    </row>
    <row r="6" spans="1:28">
      <c r="A6" s="14" t="s">
        <v>403</v>
      </c>
      <c r="B6" s="5" t="s">
        <v>284</v>
      </c>
      <c r="C6" s="8" t="s">
        <v>527</v>
      </c>
      <c r="D6" s="8" t="s">
        <v>781</v>
      </c>
      <c r="E6" s="8">
        <v>58</v>
      </c>
      <c r="F6" s="8">
        <v>71</v>
      </c>
      <c r="G6" s="8">
        <v>69</v>
      </c>
      <c r="H6" s="8">
        <v>63</v>
      </c>
      <c r="I6" s="71">
        <v>76</v>
      </c>
      <c r="J6" s="55">
        <v>74</v>
      </c>
      <c r="K6" s="68">
        <v>72</v>
      </c>
      <c r="L6" s="68">
        <v>72</v>
      </c>
      <c r="M6" s="8" t="s">
        <v>48</v>
      </c>
      <c r="N6" s="68" t="s">
        <v>48</v>
      </c>
      <c r="O6" s="68" t="s">
        <v>48</v>
      </c>
      <c r="P6" s="68" t="s">
        <v>48</v>
      </c>
      <c r="Q6" s="339" t="s">
        <v>48</v>
      </c>
    </row>
    <row r="7" spans="1:28" ht="25.5">
      <c r="A7" s="48" t="s">
        <v>293</v>
      </c>
      <c r="B7" s="5" t="s">
        <v>284</v>
      </c>
      <c r="C7" s="8" t="s">
        <v>527</v>
      </c>
      <c r="D7" s="8" t="s">
        <v>781</v>
      </c>
      <c r="E7" s="8">
        <v>42</v>
      </c>
      <c r="F7" s="8">
        <v>29</v>
      </c>
      <c r="G7" s="8">
        <v>31</v>
      </c>
      <c r="H7" s="8">
        <v>37</v>
      </c>
      <c r="I7" s="78">
        <v>24</v>
      </c>
      <c r="J7" s="121">
        <v>26</v>
      </c>
      <c r="K7" s="68">
        <v>28</v>
      </c>
      <c r="L7" s="68">
        <v>28</v>
      </c>
      <c r="M7" s="8" t="s">
        <v>48</v>
      </c>
      <c r="N7" s="68" t="s">
        <v>48</v>
      </c>
      <c r="O7" s="68" t="s">
        <v>48</v>
      </c>
      <c r="P7" s="68" t="s">
        <v>48</v>
      </c>
      <c r="Q7" s="339" t="s">
        <v>48</v>
      </c>
    </row>
    <row r="9" spans="1:28">
      <c r="D9" s="22"/>
      <c r="E9" s="22"/>
      <c r="F9" s="22"/>
      <c r="G9" s="22"/>
      <c r="H9" s="22"/>
    </row>
    <row r="10" spans="1:28">
      <c r="A10" s="435" t="s">
        <v>523</v>
      </c>
      <c r="B10" s="435"/>
      <c r="C10" s="435"/>
      <c r="D10" s="435"/>
      <c r="E10" s="435"/>
      <c r="F10" s="435"/>
      <c r="G10" s="435"/>
      <c r="H10" s="435"/>
      <c r="I10" s="435"/>
      <c r="J10" s="435"/>
      <c r="K10" s="435"/>
      <c r="L10" s="435"/>
      <c r="M10" s="435"/>
      <c r="N10" s="435"/>
      <c r="O10" s="435"/>
      <c r="P10" s="435"/>
      <c r="Q10" s="435"/>
    </row>
    <row r="11" spans="1:28">
      <c r="A11" s="431" t="s">
        <v>696</v>
      </c>
      <c r="B11" s="431"/>
      <c r="C11" s="431"/>
      <c r="D11" s="431"/>
      <c r="E11" s="431"/>
      <c r="F11" s="431"/>
      <c r="G11" s="431"/>
      <c r="H11" s="431"/>
      <c r="I11" s="431"/>
      <c r="J11" s="431"/>
      <c r="K11" s="431"/>
      <c r="L11" s="431"/>
      <c r="M11" s="431"/>
      <c r="N11" s="431"/>
      <c r="O11" s="431"/>
      <c r="P11" s="431"/>
      <c r="Q11" s="431"/>
    </row>
    <row r="12" spans="1:28">
      <c r="A12" s="4"/>
      <c r="M12" s="8"/>
      <c r="N12" s="8"/>
      <c r="O12" s="8"/>
      <c r="P12" s="8"/>
    </row>
    <row r="14" spans="1:28" ht="15">
      <c r="Q14" s="77"/>
      <c r="W14" s="44"/>
      <c r="X14" s="44"/>
      <c r="Y14" s="44"/>
      <c r="Z14" s="44"/>
      <c r="AA14" s="44"/>
      <c r="AB14" s="44"/>
    </row>
    <row r="15" spans="1:28">
      <c r="Q15" s="44"/>
    </row>
    <row r="16" spans="1:28">
      <c r="A16" s="27"/>
      <c r="M16" s="8"/>
      <c r="N16" s="8"/>
      <c r="O16" s="8"/>
      <c r="P16" s="8"/>
      <c r="Q16" s="44"/>
      <c r="R16" s="44"/>
    </row>
    <row r="17" spans="5:9">
      <c r="E17" s="4"/>
      <c r="F17" s="5"/>
    </row>
    <row r="18" spans="5:9">
      <c r="E18" s="4"/>
      <c r="F18" s="5"/>
    </row>
    <row r="19" spans="5:9">
      <c r="E19" s="4"/>
      <c r="F19" s="5"/>
    </row>
    <row r="20" spans="5:9">
      <c r="E20" s="4"/>
      <c r="F20" s="5"/>
    </row>
    <row r="21" spans="5:9">
      <c r="E21" s="4"/>
      <c r="G21" s="71"/>
      <c r="H21" s="71"/>
      <c r="I21" s="78"/>
    </row>
    <row r="22" spans="5:9">
      <c r="E22" s="4"/>
      <c r="G22" s="55"/>
      <c r="H22" s="55"/>
      <c r="I22" s="121"/>
    </row>
    <row r="23" spans="5:9">
      <c r="E23" s="4"/>
      <c r="G23" s="68"/>
      <c r="H23" s="68"/>
      <c r="I23" s="68"/>
    </row>
    <row r="24" spans="5:9">
      <c r="E24" s="4"/>
      <c r="G24" s="68"/>
      <c r="H24" s="68"/>
      <c r="I24" s="68"/>
    </row>
    <row r="25" spans="5:9">
      <c r="E25" s="4"/>
    </row>
    <row r="26" spans="5:9">
      <c r="E26" s="4"/>
      <c r="G26" s="68"/>
      <c r="H26" s="68"/>
      <c r="I26" s="68"/>
    </row>
    <row r="27" spans="5:9">
      <c r="E27" s="4"/>
      <c r="G27" s="68"/>
      <c r="H27" s="68"/>
      <c r="I27" s="68"/>
    </row>
    <row r="28" spans="5:9">
      <c r="E28" s="4"/>
      <c r="G28" s="68"/>
      <c r="H28" s="68"/>
      <c r="I28" s="68"/>
    </row>
  </sheetData>
  <mergeCells count="2">
    <mergeCell ref="A10:Q10"/>
    <mergeCell ref="A11:Q11"/>
  </mergeCells>
  <phoneticPr fontId="17" type="noConversion"/>
  <conditionalFormatting sqref="G23:I23">
    <cfRule type="cellIs" dxfId="5823" priority="34" operator="equal">
      <formula>"-"</formula>
    </cfRule>
  </conditionalFormatting>
  <conditionalFormatting sqref="G21:I21">
    <cfRule type="cellIs" dxfId="5822" priority="32" stopIfTrue="1" operator="equal">
      <formula>"-"</formula>
    </cfRule>
    <cfRule type="containsText" dxfId="5821" priority="33" stopIfTrue="1" operator="containsText" text="leer">
      <formula>NOT(ISERROR(SEARCH("leer",G21)))</formula>
    </cfRule>
  </conditionalFormatting>
  <conditionalFormatting sqref="G21:I21">
    <cfRule type="cellIs" dxfId="5820" priority="30" stopIfTrue="1" operator="equal">
      <formula>"-"</formula>
    </cfRule>
    <cfRule type="containsText" dxfId="5819" priority="31" stopIfTrue="1" operator="containsText" text="leer">
      <formula>NOT(ISERROR(SEARCH("leer",G21)))</formula>
    </cfRule>
  </conditionalFormatting>
  <conditionalFormatting sqref="G21:I21">
    <cfRule type="cellIs" dxfId="5818" priority="28" stopIfTrue="1" operator="equal">
      <formula>"-"</formula>
    </cfRule>
    <cfRule type="containsText" dxfId="5817" priority="29" stopIfTrue="1" operator="containsText" text="leer">
      <formula>NOT(ISERROR(SEARCH("leer",G21)))</formula>
    </cfRule>
  </conditionalFormatting>
  <conditionalFormatting sqref="G21:I21">
    <cfRule type="cellIs" dxfId="5816" priority="26" stopIfTrue="1" operator="equal">
      <formula>"-"</formula>
    </cfRule>
    <cfRule type="containsText" dxfId="5815" priority="27" stopIfTrue="1" operator="containsText" text="leer">
      <formula>NOT(ISERROR(SEARCH("leer",G21)))</formula>
    </cfRule>
  </conditionalFormatting>
  <conditionalFormatting sqref="G21:I21">
    <cfRule type="cellIs" dxfId="5814" priority="24" stopIfTrue="1" operator="equal">
      <formula>"-"</formula>
    </cfRule>
    <cfRule type="containsText" dxfId="5813" priority="25" stopIfTrue="1" operator="containsText" text="leer">
      <formula>NOT(ISERROR(SEARCH("leer",G21)))</formula>
    </cfRule>
  </conditionalFormatting>
  <conditionalFormatting sqref="G20:I20">
    <cfRule type="cellIs" dxfId="5812" priority="22" stopIfTrue="1" operator="equal">
      <formula>"-"</formula>
    </cfRule>
    <cfRule type="containsText" dxfId="5811" priority="23" stopIfTrue="1" operator="containsText" text="leer">
      <formula>NOT(ISERROR(SEARCH("leer",G20)))</formula>
    </cfRule>
  </conditionalFormatting>
  <conditionalFormatting sqref="G20:I20">
    <cfRule type="cellIs" dxfId="5810" priority="21" stopIfTrue="1" operator="equal">
      <formula>"-"</formula>
    </cfRule>
  </conditionalFormatting>
  <conditionalFormatting sqref="G20:I20">
    <cfRule type="cellIs" dxfId="5809" priority="19" stopIfTrue="1" operator="equal">
      <formula>"-"</formula>
    </cfRule>
    <cfRule type="containsText" dxfId="5808" priority="20" stopIfTrue="1" operator="containsText" text="leer">
      <formula>NOT(ISERROR(SEARCH("leer",G20)))</formula>
    </cfRule>
  </conditionalFormatting>
  <conditionalFormatting sqref="G20:I20">
    <cfRule type="cellIs" dxfId="5807" priority="18" stopIfTrue="1" operator="equal">
      <formula>"-"</formula>
    </cfRule>
  </conditionalFormatting>
  <conditionalFormatting sqref="K5:K7">
    <cfRule type="cellIs" dxfId="5806" priority="17" operator="equal">
      <formula>"-"</formula>
    </cfRule>
  </conditionalFormatting>
  <conditionalFormatting sqref="I5:I7">
    <cfRule type="cellIs" dxfId="5805" priority="15" stopIfTrue="1" operator="equal">
      <formula>"-"</formula>
    </cfRule>
    <cfRule type="containsText" dxfId="5804" priority="16" stopIfTrue="1" operator="containsText" text="leer">
      <formula>NOT(ISERROR(SEARCH("leer",I5)))</formula>
    </cfRule>
  </conditionalFormatting>
  <conditionalFormatting sqref="I5:I7">
    <cfRule type="cellIs" dxfId="5803" priority="13" stopIfTrue="1" operator="equal">
      <formula>"-"</formula>
    </cfRule>
    <cfRule type="containsText" dxfId="5802" priority="14" stopIfTrue="1" operator="containsText" text="leer">
      <formula>NOT(ISERROR(SEARCH("leer",I5)))</formula>
    </cfRule>
  </conditionalFormatting>
  <conditionalFormatting sqref="I5:I7">
    <cfRule type="cellIs" dxfId="5801" priority="11" stopIfTrue="1" operator="equal">
      <formula>"-"</formula>
    </cfRule>
    <cfRule type="containsText" dxfId="5800" priority="12" stopIfTrue="1" operator="containsText" text="leer">
      <formula>NOT(ISERROR(SEARCH("leer",I5)))</formula>
    </cfRule>
  </conditionalFormatting>
  <conditionalFormatting sqref="I5:I7">
    <cfRule type="cellIs" dxfId="5799" priority="9" stopIfTrue="1" operator="equal">
      <formula>"-"</formula>
    </cfRule>
    <cfRule type="containsText" dxfId="5798" priority="10" stopIfTrue="1" operator="containsText" text="leer">
      <formula>NOT(ISERROR(SEARCH("leer",I5)))</formula>
    </cfRule>
  </conditionalFormatting>
  <conditionalFormatting sqref="I5:I7">
    <cfRule type="cellIs" dxfId="5797" priority="7" stopIfTrue="1" operator="equal">
      <formula>"-"</formula>
    </cfRule>
    <cfRule type="containsText" dxfId="5796" priority="8" stopIfTrue="1" operator="containsText" text="leer">
      <formula>NOT(ISERROR(SEARCH("leer",I5)))</formula>
    </cfRule>
  </conditionalFormatting>
  <conditionalFormatting sqref="H5:H7">
    <cfRule type="cellIs" dxfId="5795" priority="5" stopIfTrue="1" operator="equal">
      <formula>"-"</formula>
    </cfRule>
    <cfRule type="containsText" dxfId="5794" priority="6" stopIfTrue="1" operator="containsText" text="leer">
      <formula>NOT(ISERROR(SEARCH("leer",H5)))</formula>
    </cfRule>
  </conditionalFormatting>
  <conditionalFormatting sqref="H5:H7">
    <cfRule type="cellIs" dxfId="5793" priority="4" stopIfTrue="1" operator="equal">
      <formula>"-"</formula>
    </cfRule>
  </conditionalFormatting>
  <conditionalFormatting sqref="H5:H7">
    <cfRule type="cellIs" dxfId="5792" priority="2" stopIfTrue="1" operator="equal">
      <formula>"-"</formula>
    </cfRule>
    <cfRule type="containsText" dxfId="5791" priority="3" stopIfTrue="1" operator="containsText" text="leer">
      <formula>NOT(ISERROR(SEARCH("leer",H5)))</formula>
    </cfRule>
  </conditionalFormatting>
  <conditionalFormatting sqref="H5:H7">
    <cfRule type="cellIs" dxfId="5790" priority="1" stopIfTrue="1" operator="equal">
      <formula>"-"</formula>
    </cfRule>
  </conditionalFormatting>
  <hyperlinks>
    <hyperlink ref="A1" location="Index!A1" display="zurück"/>
  </hyperlinks>
  <pageMargins left="0.79000000000000015" right="0.79000000000000015" top="0.98" bottom="0.98" header="0.51" footer="0.51"/>
  <pageSetup paperSize="9" scale="42"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42"/>
  <sheetViews>
    <sheetView showRuler="0" zoomScaleNormal="100" zoomScaleSheetLayoutView="85" workbookViewId="0"/>
  </sheetViews>
  <sheetFormatPr baseColWidth="10" defaultColWidth="41" defaultRowHeight="12.75"/>
  <cols>
    <col min="1" max="1" width="71" style="5" customWidth="1"/>
    <col min="2" max="2" width="23" style="5" customWidth="1"/>
    <col min="3" max="3" width="9" style="5" customWidth="1"/>
    <col min="4" max="5" width="13.140625" style="5" customWidth="1"/>
    <col min="6" max="10" width="11.42578125" style="5" customWidth="1"/>
    <col min="11" max="12" width="9.28515625" style="5" customWidth="1"/>
    <col min="13" max="14" width="10.28515625" style="5" customWidth="1"/>
    <col min="15" max="16" width="10.28515625" style="5" bestFit="1" customWidth="1"/>
    <col min="17" max="16384" width="41" style="5"/>
  </cols>
  <sheetData>
    <row r="1" spans="1:16">
      <c r="A1" s="139" t="s">
        <v>19</v>
      </c>
    </row>
    <row r="2" spans="1:16">
      <c r="A2" s="92"/>
    </row>
    <row r="3" spans="1:16">
      <c r="A3" s="4" t="s">
        <v>634</v>
      </c>
      <c r="C3" s="5" t="s">
        <v>385</v>
      </c>
      <c r="D3" s="5" t="s">
        <v>477</v>
      </c>
      <c r="E3" s="4">
        <v>2005</v>
      </c>
      <c r="F3" s="4">
        <v>2006</v>
      </c>
      <c r="G3" s="4">
        <v>2007</v>
      </c>
      <c r="H3" s="22">
        <v>2008</v>
      </c>
      <c r="I3" s="22">
        <v>2009</v>
      </c>
      <c r="J3" s="22">
        <v>2010</v>
      </c>
      <c r="K3" s="22">
        <v>2011</v>
      </c>
      <c r="L3" s="4">
        <v>2012</v>
      </c>
      <c r="M3" s="4">
        <v>2013</v>
      </c>
      <c r="N3" s="4">
        <v>2014</v>
      </c>
      <c r="O3" s="4">
        <v>2015</v>
      </c>
      <c r="P3" s="342">
        <v>2016</v>
      </c>
    </row>
    <row r="4" spans="1:16">
      <c r="A4" s="4"/>
      <c r="E4" s="4"/>
      <c r="F4" s="4"/>
      <c r="G4" s="4"/>
      <c r="H4" s="22"/>
      <c r="I4" s="22"/>
      <c r="J4" s="22"/>
      <c r="K4" s="22"/>
      <c r="L4" s="4"/>
      <c r="M4" s="4"/>
      <c r="P4" s="340"/>
    </row>
    <row r="5" spans="1:16">
      <c r="A5" s="4" t="s">
        <v>633</v>
      </c>
      <c r="E5" s="4"/>
      <c r="F5" s="4"/>
      <c r="G5" s="4"/>
      <c r="H5" s="22"/>
      <c r="I5" s="22"/>
      <c r="J5" s="22"/>
      <c r="K5" s="22"/>
      <c r="L5" s="4"/>
      <c r="M5" s="4"/>
      <c r="P5" s="340"/>
    </row>
    <row r="6" spans="1:16">
      <c r="A6" s="27" t="s">
        <v>275</v>
      </c>
      <c r="B6" s="5" t="s">
        <v>277</v>
      </c>
      <c r="C6" s="8"/>
      <c r="D6" s="8" t="s">
        <v>780</v>
      </c>
      <c r="E6" s="155">
        <v>2813</v>
      </c>
      <c r="F6" s="155">
        <v>2762</v>
      </c>
      <c r="G6" s="155">
        <v>2742</v>
      </c>
      <c r="H6" s="155">
        <v>2682</v>
      </c>
      <c r="I6" s="155">
        <v>2401</v>
      </c>
      <c r="J6" s="155">
        <v>2364</v>
      </c>
      <c r="K6" s="155">
        <v>2334</v>
      </c>
      <c r="L6" s="155">
        <v>2291</v>
      </c>
      <c r="M6" s="155">
        <v>2259</v>
      </c>
      <c r="N6" s="155">
        <v>2203</v>
      </c>
      <c r="O6" s="155">
        <v>2172</v>
      </c>
      <c r="P6" s="430">
        <v>2089</v>
      </c>
    </row>
    <row r="7" spans="1:16">
      <c r="A7" s="27" t="s">
        <v>635</v>
      </c>
      <c r="B7" s="5" t="s">
        <v>277</v>
      </c>
      <c r="C7" s="8"/>
      <c r="D7" s="8" t="s">
        <v>780</v>
      </c>
      <c r="E7" s="27">
        <v>105</v>
      </c>
      <c r="F7" s="27">
        <v>104</v>
      </c>
      <c r="G7" s="27">
        <v>104</v>
      </c>
      <c r="H7" s="27">
        <v>104</v>
      </c>
      <c r="I7" s="27">
        <v>104</v>
      </c>
      <c r="J7" s="27">
        <v>108</v>
      </c>
      <c r="K7" s="27">
        <v>107</v>
      </c>
      <c r="L7" s="27">
        <v>111</v>
      </c>
      <c r="M7" s="27">
        <v>110</v>
      </c>
      <c r="N7" s="8">
        <v>112</v>
      </c>
      <c r="O7" s="8">
        <v>115</v>
      </c>
      <c r="P7" s="340">
        <v>122</v>
      </c>
    </row>
    <row r="8" spans="1:16">
      <c r="A8" s="27" t="s">
        <v>636</v>
      </c>
      <c r="B8" s="5" t="s">
        <v>354</v>
      </c>
      <c r="C8" s="8"/>
      <c r="D8" s="8" t="s">
        <v>780</v>
      </c>
      <c r="E8" s="155">
        <v>39352</v>
      </c>
      <c r="F8" s="155">
        <v>41807</v>
      </c>
      <c r="G8" s="155">
        <v>45019</v>
      </c>
      <c r="H8" s="155">
        <v>50497</v>
      </c>
      <c r="I8" s="155">
        <v>70249</v>
      </c>
      <c r="J8" s="155">
        <v>80335</v>
      </c>
      <c r="K8" s="155">
        <v>88084</v>
      </c>
      <c r="L8" s="155">
        <v>99158</v>
      </c>
      <c r="M8" s="155">
        <v>106542</v>
      </c>
      <c r="N8" s="155">
        <v>108639</v>
      </c>
      <c r="O8" s="155">
        <v>107093.693319121</v>
      </c>
      <c r="P8" s="379">
        <v>111190</v>
      </c>
    </row>
    <row r="9" spans="1:16">
      <c r="A9" s="5" t="s">
        <v>637</v>
      </c>
      <c r="B9" s="5" t="s">
        <v>183</v>
      </c>
      <c r="C9" s="8">
        <v>1</v>
      </c>
      <c r="D9" s="8" t="s">
        <v>780</v>
      </c>
      <c r="E9" s="27">
        <v>105</v>
      </c>
      <c r="F9" s="27">
        <v>106</v>
      </c>
      <c r="G9" s="27">
        <v>111</v>
      </c>
      <c r="H9" s="27">
        <v>115</v>
      </c>
      <c r="I9" s="27">
        <v>118</v>
      </c>
      <c r="J9" s="27">
        <v>121</v>
      </c>
      <c r="K9" s="27">
        <v>124</v>
      </c>
      <c r="L9" s="27">
        <v>133</v>
      </c>
      <c r="M9" s="27">
        <v>139</v>
      </c>
      <c r="N9" s="8">
        <v>141</v>
      </c>
      <c r="O9" s="8">
        <v>145</v>
      </c>
      <c r="P9" s="340">
        <v>152</v>
      </c>
    </row>
    <row r="10" spans="1:16">
      <c r="A10" s="4"/>
      <c r="C10" s="8"/>
      <c r="D10" s="8"/>
      <c r="H10" s="8"/>
      <c r="I10" s="8"/>
      <c r="J10" s="8"/>
      <c r="K10" s="8"/>
      <c r="L10" s="8"/>
      <c r="M10" s="8"/>
      <c r="N10" s="8"/>
      <c r="O10" s="8"/>
      <c r="P10" s="340"/>
    </row>
    <row r="11" spans="1:16">
      <c r="A11" s="4" t="s">
        <v>422</v>
      </c>
      <c r="C11" s="8"/>
      <c r="D11" s="8"/>
      <c r="E11" s="8"/>
      <c r="F11" s="8"/>
      <c r="G11" s="8"/>
      <c r="H11" s="8"/>
      <c r="I11" s="8"/>
      <c r="J11" s="8"/>
      <c r="K11" s="8"/>
      <c r="L11" s="8"/>
      <c r="M11" s="8"/>
      <c r="N11" s="8"/>
      <c r="O11" s="8"/>
      <c r="P11" s="340"/>
    </row>
    <row r="12" spans="1:16">
      <c r="A12" s="5" t="s">
        <v>275</v>
      </c>
      <c r="B12" s="5" t="s">
        <v>277</v>
      </c>
      <c r="C12" s="68">
        <v>2</v>
      </c>
      <c r="D12" s="8" t="s">
        <v>780</v>
      </c>
      <c r="E12" s="425">
        <v>2813</v>
      </c>
      <c r="F12" s="425">
        <v>2762</v>
      </c>
      <c r="G12" s="425">
        <v>2742</v>
      </c>
      <c r="H12" s="425">
        <v>2682</v>
      </c>
      <c r="I12" s="425">
        <v>2401</v>
      </c>
      <c r="J12" s="425">
        <v>2364</v>
      </c>
      <c r="K12" s="425">
        <v>2334</v>
      </c>
      <c r="L12" s="425">
        <v>2291</v>
      </c>
      <c r="M12" s="425">
        <v>2259</v>
      </c>
      <c r="N12" s="426">
        <v>2203</v>
      </c>
      <c r="O12" s="426">
        <v>2172</v>
      </c>
      <c r="P12" s="430">
        <v>2089</v>
      </c>
    </row>
    <row r="13" spans="1:16">
      <c r="A13" s="157" t="s">
        <v>901</v>
      </c>
      <c r="B13" s="5" t="s">
        <v>277</v>
      </c>
      <c r="C13" s="419"/>
      <c r="D13" s="8" t="s">
        <v>780</v>
      </c>
      <c r="E13" s="425">
        <v>751</v>
      </c>
      <c r="F13" s="425">
        <v>742</v>
      </c>
      <c r="G13" s="425">
        <v>758</v>
      </c>
      <c r="H13" s="425">
        <v>768</v>
      </c>
      <c r="I13" s="425">
        <v>627</v>
      </c>
      <c r="J13" s="425">
        <v>629</v>
      </c>
      <c r="K13" s="425">
        <v>633</v>
      </c>
      <c r="L13" s="425">
        <v>639</v>
      </c>
      <c r="M13" s="425">
        <v>636</v>
      </c>
      <c r="N13" s="426">
        <v>622</v>
      </c>
      <c r="O13" s="426">
        <v>611</v>
      </c>
      <c r="P13" s="427">
        <v>593</v>
      </c>
    </row>
    <row r="14" spans="1:16">
      <c r="A14" s="157" t="s">
        <v>910</v>
      </c>
      <c r="B14" s="5" t="s">
        <v>277</v>
      </c>
      <c r="C14" s="419"/>
      <c r="D14" s="8" t="s">
        <v>780</v>
      </c>
      <c r="E14" s="425">
        <v>2022</v>
      </c>
      <c r="F14" s="425">
        <v>1984</v>
      </c>
      <c r="G14" s="425">
        <v>1949</v>
      </c>
      <c r="H14" s="425">
        <v>1881</v>
      </c>
      <c r="I14" s="425">
        <v>1740</v>
      </c>
      <c r="J14" s="425">
        <v>1706</v>
      </c>
      <c r="K14" s="425">
        <v>1681</v>
      </c>
      <c r="L14" s="425">
        <v>1630</v>
      </c>
      <c r="M14" s="425">
        <v>1601</v>
      </c>
      <c r="N14" s="426">
        <v>1559</v>
      </c>
      <c r="O14" s="426">
        <v>1538</v>
      </c>
      <c r="P14" s="430">
        <v>1474</v>
      </c>
    </row>
    <row r="15" spans="1:16">
      <c r="A15" s="420" t="s">
        <v>649</v>
      </c>
      <c r="B15" s="5" t="s">
        <v>277</v>
      </c>
      <c r="C15" s="419"/>
      <c r="D15" s="8" t="s">
        <v>780</v>
      </c>
      <c r="E15" s="425">
        <v>1211</v>
      </c>
      <c r="F15" s="425">
        <v>1159</v>
      </c>
      <c r="G15" s="425">
        <v>1216</v>
      </c>
      <c r="H15" s="425">
        <v>1203</v>
      </c>
      <c r="I15" s="425">
        <v>1232</v>
      </c>
      <c r="J15" s="425">
        <v>1300</v>
      </c>
      <c r="K15" s="425">
        <v>1257</v>
      </c>
      <c r="L15" s="425">
        <v>1902</v>
      </c>
      <c r="M15" s="425">
        <v>1939</v>
      </c>
      <c r="N15" s="426">
        <v>1990</v>
      </c>
      <c r="O15" s="426">
        <v>1957</v>
      </c>
      <c r="P15" s="430">
        <v>1915</v>
      </c>
    </row>
    <row r="16" spans="1:16">
      <c r="A16" s="5" t="s">
        <v>276</v>
      </c>
      <c r="B16" s="5" t="s">
        <v>277</v>
      </c>
      <c r="C16" s="419"/>
      <c r="D16" s="8" t="s">
        <v>780</v>
      </c>
      <c r="E16" s="425">
        <v>1201</v>
      </c>
      <c r="F16" s="425">
        <v>1196</v>
      </c>
      <c r="G16" s="425">
        <v>1214</v>
      </c>
      <c r="H16" s="425">
        <v>1196</v>
      </c>
      <c r="I16" s="425">
        <v>1249</v>
      </c>
      <c r="J16" s="425">
        <v>1372</v>
      </c>
      <c r="K16" s="425">
        <v>1342</v>
      </c>
      <c r="L16" s="425">
        <v>1318</v>
      </c>
      <c r="M16" s="425">
        <v>1256</v>
      </c>
      <c r="N16" s="426">
        <v>1223</v>
      </c>
      <c r="O16" s="426">
        <v>1177</v>
      </c>
      <c r="P16" s="430">
        <v>1149</v>
      </c>
    </row>
    <row r="17" spans="1:20">
      <c r="A17" s="5" t="s">
        <v>900</v>
      </c>
      <c r="B17" s="27" t="s">
        <v>277</v>
      </c>
      <c r="C17" s="424">
        <v>2</v>
      </c>
      <c r="D17" s="8" t="s">
        <v>780</v>
      </c>
      <c r="E17" s="428">
        <v>191.7</v>
      </c>
      <c r="F17" s="428">
        <v>199.7</v>
      </c>
      <c r="G17" s="428">
        <v>194</v>
      </c>
      <c r="H17" s="428">
        <v>184</v>
      </c>
      <c r="I17" s="428">
        <v>170</v>
      </c>
      <c r="J17" s="423">
        <v>103.7</v>
      </c>
      <c r="K17" s="423">
        <v>98.2</v>
      </c>
      <c r="L17" s="423">
        <v>82.4</v>
      </c>
      <c r="M17" s="423">
        <v>80.7</v>
      </c>
      <c r="N17" s="423">
        <v>84.1</v>
      </c>
      <c r="O17" s="423">
        <v>83.8</v>
      </c>
      <c r="P17" s="427">
        <v>82.7</v>
      </c>
    </row>
    <row r="18" spans="1:20" s="14" customFormat="1">
      <c r="A18" s="27" t="s">
        <v>70</v>
      </c>
      <c r="B18" s="27" t="s">
        <v>277</v>
      </c>
      <c r="C18" s="68">
        <v>3</v>
      </c>
      <c r="D18" s="8" t="s">
        <v>780</v>
      </c>
      <c r="E18" s="423">
        <v>220.4</v>
      </c>
      <c r="F18" s="423">
        <v>230.6</v>
      </c>
      <c r="G18" s="423">
        <v>234.6</v>
      </c>
      <c r="H18" s="423">
        <v>235.8</v>
      </c>
      <c r="I18" s="423">
        <v>220.3</v>
      </c>
      <c r="J18" s="423">
        <v>198.2</v>
      </c>
      <c r="K18" s="423">
        <v>197.5</v>
      </c>
      <c r="L18" s="423">
        <v>179.6</v>
      </c>
      <c r="M18" s="423">
        <v>164.2</v>
      </c>
      <c r="N18" s="423">
        <v>159.4</v>
      </c>
      <c r="O18" s="423">
        <v>151.4</v>
      </c>
      <c r="P18" s="427">
        <v>150.69999999999999</v>
      </c>
      <c r="Q18" s="27"/>
    </row>
    <row r="19" spans="1:20" s="14" customFormat="1">
      <c r="A19" s="407" t="s">
        <v>456</v>
      </c>
      <c r="B19" s="27" t="s">
        <v>277</v>
      </c>
      <c r="C19" s="419"/>
      <c r="D19" s="8" t="s">
        <v>780</v>
      </c>
      <c r="E19" s="423" t="s">
        <v>349</v>
      </c>
      <c r="F19" s="423" t="s">
        <v>349</v>
      </c>
      <c r="G19" s="423" t="s">
        <v>349</v>
      </c>
      <c r="H19" s="423" t="s">
        <v>349</v>
      </c>
      <c r="I19" s="423" t="s">
        <v>349</v>
      </c>
      <c r="J19" s="423">
        <v>11.8</v>
      </c>
      <c r="K19" s="423">
        <v>10.6</v>
      </c>
      <c r="L19" s="423">
        <v>9.5</v>
      </c>
      <c r="M19" s="423">
        <v>8.5</v>
      </c>
      <c r="N19" s="423">
        <v>6.5</v>
      </c>
      <c r="O19" s="423">
        <v>6.2</v>
      </c>
      <c r="P19" s="427">
        <v>5.8</v>
      </c>
      <c r="Q19" s="27"/>
    </row>
    <row r="20" spans="1:20">
      <c r="A20" s="407" t="s">
        <v>457</v>
      </c>
      <c r="B20" s="27" t="s">
        <v>277</v>
      </c>
      <c r="C20" s="419"/>
      <c r="D20" s="8" t="s">
        <v>780</v>
      </c>
      <c r="E20" s="423" t="s">
        <v>349</v>
      </c>
      <c r="F20" s="423" t="s">
        <v>349</v>
      </c>
      <c r="G20" s="423" t="s">
        <v>349</v>
      </c>
      <c r="H20" s="423" t="s">
        <v>349</v>
      </c>
      <c r="I20" s="423" t="s">
        <v>349</v>
      </c>
      <c r="J20" s="423">
        <v>24.1</v>
      </c>
      <c r="K20" s="423">
        <v>25.7</v>
      </c>
      <c r="L20" s="423">
        <v>23.5</v>
      </c>
      <c r="M20" s="423">
        <v>22.9</v>
      </c>
      <c r="N20" s="423">
        <v>21.6</v>
      </c>
      <c r="O20" s="423">
        <v>21.5</v>
      </c>
      <c r="P20" s="427">
        <v>21.7</v>
      </c>
      <c r="Q20" s="27"/>
      <c r="R20" s="69"/>
      <c r="S20" s="49"/>
      <c r="T20" s="49"/>
    </row>
    <row r="21" spans="1:20">
      <c r="A21" s="407"/>
      <c r="B21" s="27"/>
      <c r="C21" s="68"/>
      <c r="D21" s="8"/>
      <c r="E21" s="68"/>
      <c r="F21" s="68"/>
      <c r="G21" s="68"/>
      <c r="H21" s="68"/>
      <c r="I21" s="68"/>
      <c r="J21" s="68"/>
      <c r="K21" s="68"/>
      <c r="L21" s="187"/>
      <c r="M21" s="68"/>
      <c r="N21" s="8"/>
      <c r="O21" s="8"/>
      <c r="P21" s="343"/>
      <c r="Q21" s="27"/>
      <c r="R21" s="69"/>
      <c r="S21" s="49"/>
      <c r="T21" s="49"/>
    </row>
    <row r="22" spans="1:20">
      <c r="A22" s="4" t="s">
        <v>67</v>
      </c>
      <c r="C22" s="8"/>
      <c r="D22" s="8"/>
      <c r="E22" s="8"/>
      <c r="F22" s="8"/>
      <c r="G22" s="8"/>
      <c r="H22" s="8"/>
      <c r="I22" s="68"/>
      <c r="J22" s="8"/>
      <c r="K22" s="8"/>
      <c r="L22" s="8"/>
      <c r="M22" s="8"/>
      <c r="N22" s="8"/>
      <c r="O22" s="8"/>
      <c r="P22" s="340"/>
    </row>
    <row r="23" spans="1:20">
      <c r="A23" s="27" t="s">
        <v>906</v>
      </c>
      <c r="B23" s="5" t="s">
        <v>277</v>
      </c>
      <c r="C23" s="68">
        <v>2</v>
      </c>
      <c r="D23" s="8" t="s">
        <v>780</v>
      </c>
      <c r="E23" s="421">
        <v>107.3</v>
      </c>
      <c r="F23" s="421">
        <v>106.6</v>
      </c>
      <c r="G23" s="421">
        <v>106.8</v>
      </c>
      <c r="H23" s="421">
        <v>110.1</v>
      </c>
      <c r="I23" s="421">
        <v>108.6</v>
      </c>
      <c r="J23" s="421">
        <v>113.4</v>
      </c>
      <c r="K23" s="421">
        <v>111.5</v>
      </c>
      <c r="L23" s="421">
        <v>114</v>
      </c>
      <c r="M23" s="421">
        <v>110</v>
      </c>
      <c r="N23" s="421">
        <v>112</v>
      </c>
      <c r="O23" s="421">
        <v>115.2</v>
      </c>
      <c r="P23" s="422">
        <v>121.8</v>
      </c>
    </row>
    <row r="24" spans="1:20">
      <c r="A24" s="157" t="s">
        <v>902</v>
      </c>
      <c r="B24" s="27" t="s">
        <v>277</v>
      </c>
      <c r="C24" s="68">
        <v>2</v>
      </c>
      <c r="D24" s="8" t="s">
        <v>780</v>
      </c>
      <c r="E24" s="421">
        <v>27.4</v>
      </c>
      <c r="F24" s="421">
        <v>30.3</v>
      </c>
      <c r="G24" s="421">
        <v>34.6</v>
      </c>
      <c r="H24" s="421">
        <v>38</v>
      </c>
      <c r="I24" s="421">
        <v>39.799999999999997</v>
      </c>
      <c r="J24" s="421">
        <v>43.7</v>
      </c>
      <c r="K24" s="421">
        <v>45.9</v>
      </c>
      <c r="L24" s="421">
        <v>50.1</v>
      </c>
      <c r="M24" s="421">
        <v>45.8</v>
      </c>
      <c r="N24" s="421">
        <v>49.1</v>
      </c>
      <c r="O24" s="421">
        <v>53.2</v>
      </c>
      <c r="P24" s="422">
        <v>59.4</v>
      </c>
    </row>
    <row r="25" spans="1:20">
      <c r="A25" s="157" t="s">
        <v>903</v>
      </c>
      <c r="B25" s="27" t="s">
        <v>277</v>
      </c>
      <c r="C25" s="68">
        <v>2</v>
      </c>
      <c r="D25" s="8" t="s">
        <v>780</v>
      </c>
      <c r="E25" s="421">
        <v>75.3</v>
      </c>
      <c r="F25" s="421">
        <v>71.400000000000006</v>
      </c>
      <c r="G25" s="421">
        <v>68.5</v>
      </c>
      <c r="H25" s="421">
        <v>66.400000000000006</v>
      </c>
      <c r="I25" s="421">
        <v>64.599999999999994</v>
      </c>
      <c r="J25" s="421">
        <v>64.599999999999994</v>
      </c>
      <c r="K25" s="421">
        <v>61</v>
      </c>
      <c r="L25" s="421">
        <v>61.1</v>
      </c>
      <c r="M25" s="421">
        <v>57.8</v>
      </c>
      <c r="N25" s="421">
        <v>56.3</v>
      </c>
      <c r="O25" s="421">
        <v>55.3</v>
      </c>
      <c r="P25" s="422">
        <v>55.2</v>
      </c>
    </row>
    <row r="26" spans="1:20">
      <c r="A26" s="157" t="s">
        <v>904</v>
      </c>
      <c r="B26" s="27" t="s">
        <v>277</v>
      </c>
      <c r="C26" s="68">
        <v>2</v>
      </c>
      <c r="D26" s="8" t="s">
        <v>780</v>
      </c>
      <c r="E26" s="421">
        <v>1.4</v>
      </c>
      <c r="F26" s="421">
        <v>1.4</v>
      </c>
      <c r="G26" s="421">
        <v>0.8</v>
      </c>
      <c r="H26" s="421">
        <v>1.4</v>
      </c>
      <c r="I26" s="421">
        <v>1.1000000000000001</v>
      </c>
      <c r="J26" s="421">
        <v>1.3</v>
      </c>
      <c r="K26" s="421">
        <v>1.2</v>
      </c>
      <c r="L26" s="421">
        <v>1.4</v>
      </c>
      <c r="M26" s="421">
        <v>1.6</v>
      </c>
      <c r="N26" s="421">
        <v>1.3</v>
      </c>
      <c r="O26" s="421">
        <v>1.1000000000000001</v>
      </c>
      <c r="P26" s="422">
        <v>1.3</v>
      </c>
    </row>
    <row r="27" spans="1:20">
      <c r="A27" s="157" t="s">
        <v>905</v>
      </c>
      <c r="B27" s="27" t="s">
        <v>277</v>
      </c>
      <c r="C27" s="68">
        <v>3</v>
      </c>
      <c r="D27" s="8" t="s">
        <v>780</v>
      </c>
      <c r="E27" s="421">
        <v>3.2</v>
      </c>
      <c r="F27" s="421">
        <v>3.5</v>
      </c>
      <c r="G27" s="421">
        <v>2.9</v>
      </c>
      <c r="H27" s="421">
        <v>4.3</v>
      </c>
      <c r="I27" s="421">
        <v>3.1</v>
      </c>
      <c r="J27" s="421">
        <v>3.8</v>
      </c>
      <c r="K27" s="421">
        <v>3.4</v>
      </c>
      <c r="L27" s="421">
        <v>1.4</v>
      </c>
      <c r="M27" s="421">
        <v>4.8</v>
      </c>
      <c r="N27" s="421">
        <v>5.0999999999999996</v>
      </c>
      <c r="O27" s="421">
        <v>5.6</v>
      </c>
      <c r="P27" s="422">
        <v>5.9</v>
      </c>
    </row>
    <row r="28" spans="1:20">
      <c r="A28" s="27" t="s">
        <v>834</v>
      </c>
      <c r="B28" s="5" t="s">
        <v>277</v>
      </c>
      <c r="C28" s="423">
        <v>4</v>
      </c>
      <c r="D28" s="8" t="s">
        <v>780</v>
      </c>
      <c r="E28" s="68">
        <v>3.2</v>
      </c>
      <c r="F28" s="68">
        <v>3.2</v>
      </c>
      <c r="G28" s="8">
        <v>3</v>
      </c>
      <c r="H28" s="25">
        <v>3</v>
      </c>
      <c r="I28" s="68">
        <v>2.9</v>
      </c>
      <c r="J28" s="68">
        <v>2.4</v>
      </c>
      <c r="K28" s="68">
        <v>2.1</v>
      </c>
      <c r="L28" s="187">
        <v>2.1</v>
      </c>
      <c r="M28" s="25">
        <v>2</v>
      </c>
      <c r="N28" s="8">
        <v>1.8</v>
      </c>
      <c r="O28" s="8">
        <v>1.8</v>
      </c>
      <c r="P28" s="340">
        <v>1.7</v>
      </c>
    </row>
    <row r="29" spans="1:20" s="14" customFormat="1">
      <c r="A29" s="136" t="s">
        <v>266</v>
      </c>
      <c r="B29" s="27" t="s">
        <v>277</v>
      </c>
      <c r="C29" s="68">
        <v>3</v>
      </c>
      <c r="D29" s="8" t="s">
        <v>780</v>
      </c>
      <c r="E29" s="68">
        <v>1.4</v>
      </c>
      <c r="F29" s="68">
        <v>1.6</v>
      </c>
      <c r="G29" s="68">
        <v>1.9</v>
      </c>
      <c r="H29" s="68">
        <v>1.5</v>
      </c>
      <c r="I29" s="68">
        <v>1.5</v>
      </c>
      <c r="J29" s="68">
        <v>1.5</v>
      </c>
      <c r="K29" s="68">
        <v>1.5</v>
      </c>
      <c r="L29" s="187">
        <v>1.4</v>
      </c>
      <c r="M29" s="68">
        <v>1.4</v>
      </c>
      <c r="N29" s="8">
        <v>1.5</v>
      </c>
      <c r="O29" s="8">
        <v>1.6</v>
      </c>
      <c r="P29" s="343">
        <v>1.6</v>
      </c>
      <c r="Q29" s="27"/>
    </row>
    <row r="30" spans="1:20">
      <c r="A30" s="136"/>
      <c r="B30" s="27"/>
      <c r="C30" s="68"/>
      <c r="D30" s="8"/>
      <c r="E30" s="68"/>
      <c r="F30" s="68"/>
      <c r="G30" s="68"/>
      <c r="H30" s="68"/>
      <c r="I30" s="68"/>
      <c r="J30" s="68"/>
      <c r="K30" s="68"/>
      <c r="L30" s="187"/>
      <c r="M30" s="68"/>
      <c r="N30" s="8"/>
      <c r="O30" s="8"/>
      <c r="P30" s="343"/>
      <c r="Q30" s="27"/>
      <c r="R30" s="69"/>
      <c r="S30" s="49"/>
      <c r="T30" s="49"/>
    </row>
    <row r="31" spans="1:20">
      <c r="A31" s="4" t="s">
        <v>35</v>
      </c>
      <c r="B31" s="4"/>
      <c r="C31" s="68"/>
      <c r="D31" s="68"/>
      <c r="E31" s="27"/>
      <c r="F31" s="27"/>
      <c r="G31" s="27"/>
      <c r="H31" s="27"/>
      <c r="I31" s="68"/>
      <c r="J31" s="68"/>
      <c r="K31" s="68"/>
      <c r="L31" s="68"/>
      <c r="M31" s="68"/>
      <c r="N31" s="68"/>
      <c r="O31" s="68"/>
      <c r="P31" s="343"/>
      <c r="Q31" s="27"/>
      <c r="R31" s="69"/>
      <c r="S31" s="49"/>
      <c r="T31" s="49"/>
    </row>
    <row r="32" spans="1:20">
      <c r="A32" s="27" t="s">
        <v>799</v>
      </c>
      <c r="B32" s="27" t="s">
        <v>630</v>
      </c>
      <c r="C32" s="423">
        <v>5</v>
      </c>
      <c r="D32" s="8" t="s">
        <v>780</v>
      </c>
      <c r="E32" s="68" t="s">
        <v>349</v>
      </c>
      <c r="F32" s="89">
        <v>4.3</v>
      </c>
      <c r="G32" s="89">
        <v>4.3</v>
      </c>
      <c r="H32" s="89">
        <v>3.2</v>
      </c>
      <c r="I32" s="68">
        <v>3.9</v>
      </c>
      <c r="J32" s="68">
        <v>5.9</v>
      </c>
      <c r="K32" s="89">
        <v>5.2705979999999997</v>
      </c>
      <c r="L32" s="89">
        <v>5.2861380000000002</v>
      </c>
      <c r="M32" s="16">
        <v>6.3248540000000002</v>
      </c>
      <c r="N32" s="8">
        <v>7.1</v>
      </c>
      <c r="O32" s="8">
        <v>5.9</v>
      </c>
      <c r="P32" s="387">
        <v>4.8</v>
      </c>
      <c r="Q32" s="27"/>
      <c r="R32" s="70"/>
      <c r="S32" s="49"/>
      <c r="T32" s="49"/>
    </row>
    <row r="33" spans="1:26">
      <c r="A33" s="136" t="s">
        <v>800</v>
      </c>
      <c r="B33" s="27" t="s">
        <v>630</v>
      </c>
      <c r="C33" s="423">
        <v>5</v>
      </c>
      <c r="D33" s="8" t="s">
        <v>780</v>
      </c>
      <c r="E33" s="68" t="s">
        <v>349</v>
      </c>
      <c r="F33" s="89">
        <v>15.7</v>
      </c>
      <c r="G33" s="89">
        <v>15.7</v>
      </c>
      <c r="H33" s="89">
        <v>23.7</v>
      </c>
      <c r="I33" s="68">
        <v>33</v>
      </c>
      <c r="J33" s="135">
        <v>35</v>
      </c>
      <c r="K33" s="164">
        <v>38.65</v>
      </c>
      <c r="L33" s="68">
        <v>33</v>
      </c>
      <c r="M33" s="16">
        <v>153.834</v>
      </c>
      <c r="N33" s="25">
        <v>160</v>
      </c>
      <c r="O33" s="25">
        <v>186.9</v>
      </c>
      <c r="P33" s="387">
        <v>182.8</v>
      </c>
      <c r="Q33" s="27"/>
      <c r="R33" s="70"/>
      <c r="S33" s="49"/>
      <c r="T33" s="49"/>
    </row>
    <row r="34" spans="1:26">
      <c r="A34" s="136" t="s">
        <v>801</v>
      </c>
      <c r="B34" s="27" t="s">
        <v>630</v>
      </c>
      <c r="C34" s="423">
        <v>5</v>
      </c>
      <c r="D34" s="8" t="s">
        <v>780</v>
      </c>
      <c r="E34" s="68" t="s">
        <v>349</v>
      </c>
      <c r="F34" s="89">
        <v>256</v>
      </c>
      <c r="G34" s="89">
        <v>256</v>
      </c>
      <c r="H34" s="89">
        <v>254</v>
      </c>
      <c r="I34" s="68">
        <v>125</v>
      </c>
      <c r="J34" s="89">
        <v>165.5</v>
      </c>
      <c r="K34" s="89">
        <v>189.50945299999998</v>
      </c>
      <c r="L34" s="68">
        <v>171.5</v>
      </c>
      <c r="M34" s="16">
        <v>140</v>
      </c>
      <c r="N34" s="8">
        <v>119.1</v>
      </c>
      <c r="O34" s="25">
        <v>153</v>
      </c>
      <c r="P34" s="339" t="s">
        <v>48</v>
      </c>
      <c r="Q34" s="27"/>
      <c r="R34" s="70"/>
      <c r="S34" s="49"/>
      <c r="T34" s="49"/>
    </row>
    <row r="35" spans="1:26">
      <c r="A35" s="136" t="s">
        <v>802</v>
      </c>
      <c r="B35" s="27" t="s">
        <v>630</v>
      </c>
      <c r="C35" s="423">
        <v>5</v>
      </c>
      <c r="D35" s="8" t="s">
        <v>780</v>
      </c>
      <c r="E35" s="68" t="s">
        <v>349</v>
      </c>
      <c r="F35" s="89">
        <v>21</v>
      </c>
      <c r="G35" s="89">
        <v>21</v>
      </c>
      <c r="H35" s="89">
        <v>22</v>
      </c>
      <c r="I35" s="68">
        <v>20</v>
      </c>
      <c r="J35" s="89">
        <v>20</v>
      </c>
      <c r="K35" s="68">
        <v>9</v>
      </c>
      <c r="L35" s="68">
        <v>8.3000000000000007</v>
      </c>
      <c r="M35" s="16">
        <v>5</v>
      </c>
      <c r="N35" s="8">
        <v>1.2</v>
      </c>
      <c r="O35" s="25">
        <v>2</v>
      </c>
      <c r="P35" s="339" t="s">
        <v>48</v>
      </c>
      <c r="Q35" s="27"/>
      <c r="R35" s="70"/>
      <c r="S35" s="49"/>
      <c r="T35" s="49"/>
    </row>
    <row r="36" spans="1:26" ht="12.75" customHeight="1">
      <c r="A36" s="136" t="s">
        <v>803</v>
      </c>
      <c r="B36" s="27" t="s">
        <v>630</v>
      </c>
      <c r="C36" s="423">
        <v>5</v>
      </c>
      <c r="D36" s="8" t="s">
        <v>780</v>
      </c>
      <c r="E36" s="68" t="s">
        <v>349</v>
      </c>
      <c r="F36" s="89">
        <v>169.2</v>
      </c>
      <c r="G36" s="89">
        <v>169.2</v>
      </c>
      <c r="H36" s="89">
        <v>204.2</v>
      </c>
      <c r="I36" s="68">
        <v>208.9</v>
      </c>
      <c r="J36" s="68">
        <v>204.2</v>
      </c>
      <c r="K36" s="89">
        <v>203.63200000000001</v>
      </c>
      <c r="L36" s="89">
        <v>204.12100000000001</v>
      </c>
      <c r="M36" s="16">
        <v>360</v>
      </c>
      <c r="N36" s="8">
        <v>335.8</v>
      </c>
      <c r="O36" s="8">
        <v>403.1</v>
      </c>
      <c r="P36" s="387">
        <v>428.8</v>
      </c>
      <c r="Q36" s="27"/>
    </row>
    <row r="37" spans="1:26" ht="12.75" customHeight="1">
      <c r="A37" s="136" t="s">
        <v>631</v>
      </c>
      <c r="B37" s="27" t="s">
        <v>632</v>
      </c>
      <c r="C37" s="423">
        <v>5</v>
      </c>
      <c r="D37" s="8" t="s">
        <v>780</v>
      </c>
      <c r="E37" s="68" t="s">
        <v>349</v>
      </c>
      <c r="F37" s="89">
        <v>261.7</v>
      </c>
      <c r="G37" s="89">
        <v>261.7</v>
      </c>
      <c r="H37" s="89">
        <v>568.5</v>
      </c>
      <c r="I37" s="68">
        <v>456.9</v>
      </c>
      <c r="J37" s="89">
        <v>662.4</v>
      </c>
      <c r="K37" s="68">
        <v>498.4</v>
      </c>
      <c r="L37" s="89">
        <v>503.887</v>
      </c>
      <c r="M37" s="16">
        <v>620.9</v>
      </c>
      <c r="N37" s="8">
        <v>677.3</v>
      </c>
      <c r="O37" s="8">
        <v>667.9</v>
      </c>
      <c r="P37" s="387">
        <v>646.1</v>
      </c>
      <c r="Q37" s="27"/>
    </row>
    <row r="38" spans="1:26" ht="12" customHeight="1">
      <c r="I38" s="68"/>
      <c r="L38" s="27"/>
      <c r="P38" s="340"/>
    </row>
    <row r="39" spans="1:26" ht="12.75" customHeight="1">
      <c r="A39" s="4" t="s">
        <v>68</v>
      </c>
      <c r="C39" s="68"/>
      <c r="D39" s="68"/>
      <c r="H39" s="55"/>
      <c r="I39" s="68"/>
      <c r="J39" s="68"/>
      <c r="K39" s="68"/>
      <c r="L39" s="68"/>
      <c r="M39" s="68"/>
      <c r="N39" s="68"/>
      <c r="O39" s="68"/>
      <c r="P39" s="340"/>
    </row>
    <row r="40" spans="1:26" ht="12.75" customHeight="1">
      <c r="A40" s="27" t="s">
        <v>458</v>
      </c>
      <c r="B40" s="76" t="s">
        <v>354</v>
      </c>
      <c r="C40" s="68"/>
      <c r="D40" s="8" t="s">
        <v>780</v>
      </c>
      <c r="E40" s="68" t="s">
        <v>349</v>
      </c>
      <c r="F40" s="68" t="s">
        <v>349</v>
      </c>
      <c r="G40" s="68" t="s">
        <v>349</v>
      </c>
      <c r="H40" s="68" t="s">
        <v>349</v>
      </c>
      <c r="I40" s="68" t="s">
        <v>349</v>
      </c>
      <c r="J40" s="68">
        <v>482</v>
      </c>
      <c r="K40" s="68">
        <v>495</v>
      </c>
      <c r="L40" s="68">
        <v>498</v>
      </c>
      <c r="M40" s="8">
        <v>497</v>
      </c>
      <c r="N40" s="8">
        <v>509</v>
      </c>
      <c r="O40" s="8">
        <v>480</v>
      </c>
      <c r="P40" s="343">
        <v>473</v>
      </c>
      <c r="Y40" s="54"/>
      <c r="Z40" s="54"/>
    </row>
    <row r="41" spans="1:26" ht="12.75" customHeight="1">
      <c r="A41" s="136" t="s">
        <v>202</v>
      </c>
      <c r="B41" s="27" t="s">
        <v>203</v>
      </c>
      <c r="C41" s="68"/>
      <c r="D41" s="8" t="s">
        <v>780</v>
      </c>
      <c r="E41" s="27">
        <v>230</v>
      </c>
      <c r="F41" s="27">
        <v>222</v>
      </c>
      <c r="G41" s="27">
        <v>216</v>
      </c>
      <c r="H41" s="55">
        <v>212</v>
      </c>
      <c r="I41" s="68">
        <v>207</v>
      </c>
      <c r="J41" s="68">
        <v>201</v>
      </c>
      <c r="K41" s="68">
        <v>189</v>
      </c>
      <c r="L41" s="68">
        <v>183</v>
      </c>
      <c r="M41" s="8">
        <v>178</v>
      </c>
      <c r="N41" s="8">
        <v>171</v>
      </c>
      <c r="O41" s="8">
        <v>164</v>
      </c>
      <c r="P41" s="343">
        <v>155</v>
      </c>
      <c r="Y41" s="54"/>
      <c r="Z41" s="54"/>
    </row>
    <row r="42" spans="1:26" ht="12.75" customHeight="1">
      <c r="I42" s="68"/>
      <c r="P42" s="340"/>
      <c r="Y42" s="54"/>
      <c r="Z42" s="54"/>
    </row>
    <row r="43" spans="1:26" ht="12.75" customHeight="1">
      <c r="A43" s="4" t="s">
        <v>300</v>
      </c>
      <c r="C43" s="8"/>
      <c r="D43" s="8"/>
      <c r="H43" s="55"/>
      <c r="I43" s="68"/>
      <c r="J43" s="8"/>
      <c r="K43" s="8"/>
      <c r="L43" s="8"/>
      <c r="M43" s="8"/>
      <c r="N43" s="8"/>
      <c r="O43" s="8"/>
      <c r="P43" s="340"/>
      <c r="Y43" s="54"/>
      <c r="Z43" s="54"/>
    </row>
    <row r="44" spans="1:26" ht="12.75" customHeight="1">
      <c r="A44" s="5" t="s">
        <v>281</v>
      </c>
      <c r="B44" s="5" t="s">
        <v>354</v>
      </c>
      <c r="C44" s="8"/>
      <c r="D44" s="8" t="s">
        <v>780</v>
      </c>
      <c r="E44" s="195">
        <v>2065</v>
      </c>
      <c r="F44" s="195">
        <v>2548</v>
      </c>
      <c r="G44" s="195">
        <v>3409</v>
      </c>
      <c r="H44" s="234">
        <v>5941</v>
      </c>
      <c r="I44" s="164">
        <v>20120</v>
      </c>
      <c r="J44" s="164">
        <v>10662</v>
      </c>
      <c r="K44" s="164">
        <v>8185</v>
      </c>
      <c r="L44" s="204">
        <v>11553</v>
      </c>
      <c r="M44" s="426">
        <v>4256</v>
      </c>
      <c r="N44" s="426">
        <v>2839</v>
      </c>
      <c r="O44" s="426">
        <v>-2766</v>
      </c>
      <c r="P44" s="430">
        <v>4479</v>
      </c>
      <c r="Y44" s="57"/>
      <c r="Z44" s="57"/>
    </row>
    <row r="45" spans="1:26" ht="12.75" customHeight="1">
      <c r="A45" s="20" t="s">
        <v>197</v>
      </c>
      <c r="B45" s="5" t="s">
        <v>182</v>
      </c>
      <c r="C45" s="8"/>
      <c r="D45" s="8" t="s">
        <v>780</v>
      </c>
      <c r="E45" s="195">
        <v>3008</v>
      </c>
      <c r="F45" s="195">
        <v>3154</v>
      </c>
      <c r="G45" s="195">
        <v>3335.0120000000002</v>
      </c>
      <c r="H45" s="235">
        <v>3646</v>
      </c>
      <c r="I45" s="164">
        <v>3881</v>
      </c>
      <c r="J45" s="164">
        <v>4079</v>
      </c>
      <c r="K45" s="164">
        <v>4212</v>
      </c>
      <c r="L45" s="204">
        <v>4549.2359999999999</v>
      </c>
      <c r="M45" s="426">
        <v>4628</v>
      </c>
      <c r="N45" s="426">
        <v>4752</v>
      </c>
      <c r="O45" s="426">
        <v>4835</v>
      </c>
      <c r="P45" s="430">
        <v>4845</v>
      </c>
      <c r="Y45" s="54"/>
      <c r="Z45" s="54"/>
    </row>
    <row r="46" spans="1:26" ht="12.75" customHeight="1">
      <c r="A46" s="136" t="s">
        <v>775</v>
      </c>
      <c r="B46" s="76" t="s">
        <v>354</v>
      </c>
      <c r="C46" s="8"/>
      <c r="D46" s="8" t="s">
        <v>780</v>
      </c>
      <c r="E46" s="68" t="s">
        <v>280</v>
      </c>
      <c r="F46" s="68" t="s">
        <v>280</v>
      </c>
      <c r="G46" s="68" t="s">
        <v>280</v>
      </c>
      <c r="H46" s="68" t="s">
        <v>280</v>
      </c>
      <c r="I46" s="68" t="s">
        <v>280</v>
      </c>
      <c r="J46" s="426">
        <v>87992.309227999998</v>
      </c>
      <c r="K46" s="426">
        <v>98827.6851844013</v>
      </c>
      <c r="L46" s="426">
        <v>108508.29627799999</v>
      </c>
      <c r="M46" s="426">
        <v>113580</v>
      </c>
      <c r="N46" s="426">
        <v>117186</v>
      </c>
      <c r="O46" s="426">
        <v>114865.813994121</v>
      </c>
      <c r="P46" s="430">
        <v>119436</v>
      </c>
      <c r="Y46" s="54"/>
      <c r="Z46" s="54"/>
    </row>
    <row r="47" spans="1:26" ht="12.75" customHeight="1">
      <c r="A47" s="136" t="s">
        <v>776</v>
      </c>
      <c r="B47" s="5" t="s">
        <v>354</v>
      </c>
      <c r="C47" s="8"/>
      <c r="D47" s="8" t="s">
        <v>780</v>
      </c>
      <c r="E47" s="68" t="s">
        <v>280</v>
      </c>
      <c r="F47" s="68" t="s">
        <v>280</v>
      </c>
      <c r="G47" s="68" t="s">
        <v>280</v>
      </c>
      <c r="H47" s="68" t="s">
        <v>280</v>
      </c>
      <c r="I47" s="68" t="s">
        <v>280</v>
      </c>
      <c r="J47" s="164">
        <v>83974.026276387507</v>
      </c>
      <c r="K47" s="164">
        <v>94642.066211651298</v>
      </c>
      <c r="L47" s="204">
        <v>103484.821056774</v>
      </c>
      <c r="M47" s="426">
        <v>107538.19981799999</v>
      </c>
      <c r="N47" s="426">
        <v>110062</v>
      </c>
      <c r="O47" s="426">
        <v>107093.693319121</v>
      </c>
      <c r="P47" s="430">
        <v>111190</v>
      </c>
    </row>
    <row r="48" spans="1:26" ht="12.75" customHeight="1">
      <c r="A48" s="20" t="s">
        <v>198</v>
      </c>
      <c r="B48" s="5" t="s">
        <v>183</v>
      </c>
      <c r="C48" s="8"/>
      <c r="D48" s="8" t="s">
        <v>780</v>
      </c>
      <c r="E48" s="195">
        <v>801</v>
      </c>
      <c r="F48" s="195">
        <v>803</v>
      </c>
      <c r="G48" s="195">
        <v>823</v>
      </c>
      <c r="H48" s="235">
        <v>843</v>
      </c>
      <c r="I48" s="164">
        <v>865</v>
      </c>
      <c r="J48" s="164">
        <v>894</v>
      </c>
      <c r="K48" s="164">
        <v>907</v>
      </c>
      <c r="L48" s="204">
        <v>932.12372300000004</v>
      </c>
      <c r="M48" s="426">
        <v>965</v>
      </c>
      <c r="N48" s="426">
        <v>996</v>
      </c>
      <c r="O48" s="426">
        <v>1020</v>
      </c>
      <c r="P48" s="430">
        <v>1044</v>
      </c>
      <c r="R48" s="49"/>
      <c r="S48" s="51"/>
      <c r="T48" s="51"/>
      <c r="U48" s="50"/>
      <c r="V48" s="50"/>
      <c r="W48" s="49"/>
    </row>
    <row r="49" spans="1:17" ht="12.75" customHeight="1">
      <c r="A49" s="27" t="s">
        <v>584</v>
      </c>
      <c r="B49" s="5" t="s">
        <v>184</v>
      </c>
      <c r="C49" s="8"/>
      <c r="D49" s="8" t="s">
        <v>780</v>
      </c>
      <c r="E49" s="195">
        <v>671728</v>
      </c>
      <c r="F49" s="195">
        <v>760585</v>
      </c>
      <c r="G49" s="195">
        <v>858587</v>
      </c>
      <c r="H49" s="196">
        <v>984592</v>
      </c>
      <c r="I49" s="164">
        <v>1101593</v>
      </c>
      <c r="J49" s="164">
        <v>1219539</v>
      </c>
      <c r="K49" s="164">
        <v>1349747</v>
      </c>
      <c r="L49" s="204">
        <v>1463325</v>
      </c>
      <c r="M49" s="426">
        <v>1546000</v>
      </c>
      <c r="N49" s="426">
        <v>1624443</v>
      </c>
      <c r="O49" s="426">
        <v>1682956</v>
      </c>
      <c r="P49" s="430">
        <v>1742751</v>
      </c>
    </row>
    <row r="50" spans="1:17" ht="12.75" customHeight="1">
      <c r="A50" s="27" t="s">
        <v>585</v>
      </c>
      <c r="B50" s="5" t="s">
        <v>354</v>
      </c>
      <c r="C50" s="8"/>
      <c r="D50" s="8" t="s">
        <v>780</v>
      </c>
      <c r="E50" s="195">
        <v>1524</v>
      </c>
      <c r="F50" s="195">
        <v>1560</v>
      </c>
      <c r="G50" s="195">
        <v>1475</v>
      </c>
      <c r="H50" s="196">
        <v>1160</v>
      </c>
      <c r="I50" s="164">
        <v>1464</v>
      </c>
      <c r="J50" s="164">
        <v>1673</v>
      </c>
      <c r="K50" s="164">
        <v>1764</v>
      </c>
      <c r="L50" s="204">
        <v>2131.5705029999999</v>
      </c>
      <c r="M50" s="426">
        <v>2352</v>
      </c>
      <c r="N50" s="426">
        <v>2701</v>
      </c>
      <c r="O50" s="426">
        <v>2972</v>
      </c>
      <c r="P50" s="430">
        <v>3428</v>
      </c>
    </row>
    <row r="51" spans="1:17" ht="12.75" customHeight="1">
      <c r="A51" s="27" t="s">
        <v>586</v>
      </c>
      <c r="B51" s="5" t="s">
        <v>354</v>
      </c>
      <c r="C51" s="8"/>
      <c r="D51" s="8" t="s">
        <v>780</v>
      </c>
      <c r="E51" s="236">
        <v>1552.2</v>
      </c>
      <c r="F51" s="236">
        <v>1708</v>
      </c>
      <c r="G51" s="236">
        <v>1728.9</v>
      </c>
      <c r="H51" s="196">
        <v>1380.2</v>
      </c>
      <c r="I51" s="164">
        <v>1723</v>
      </c>
      <c r="J51" s="164">
        <v>1940</v>
      </c>
      <c r="K51" s="164">
        <v>1990</v>
      </c>
      <c r="L51" s="204">
        <v>2390.2245640000001</v>
      </c>
      <c r="M51" s="426">
        <v>2634</v>
      </c>
      <c r="N51" s="426">
        <v>3005</v>
      </c>
      <c r="O51" s="426">
        <v>3284</v>
      </c>
      <c r="P51" s="430">
        <v>3788</v>
      </c>
    </row>
    <row r="52" spans="1:17" ht="12.75" customHeight="1">
      <c r="A52" s="20" t="s">
        <v>180</v>
      </c>
      <c r="B52" s="5" t="s">
        <v>354</v>
      </c>
      <c r="C52" s="8"/>
      <c r="D52" s="8" t="s">
        <v>780</v>
      </c>
      <c r="E52" s="195">
        <v>2106</v>
      </c>
      <c r="F52" s="195">
        <v>2649</v>
      </c>
      <c r="G52" s="195">
        <v>3160</v>
      </c>
      <c r="H52" s="235">
        <v>4313</v>
      </c>
      <c r="I52" s="164">
        <v>5423</v>
      </c>
      <c r="J52" s="164">
        <v>6134</v>
      </c>
      <c r="K52" s="164">
        <v>6842</v>
      </c>
      <c r="L52" s="204">
        <v>6514.2359330000008</v>
      </c>
      <c r="M52" s="426">
        <v>7271</v>
      </c>
      <c r="N52" s="426">
        <v>8165</v>
      </c>
      <c r="O52" s="426">
        <v>9063</v>
      </c>
      <c r="P52" s="430">
        <v>9894</v>
      </c>
    </row>
    <row r="53" spans="1:17" ht="12.75" customHeight="1">
      <c r="A53" s="20" t="s">
        <v>181</v>
      </c>
      <c r="B53" s="5" t="s">
        <v>354</v>
      </c>
      <c r="C53" s="8"/>
      <c r="D53" s="8" t="s">
        <v>780</v>
      </c>
      <c r="E53" s="195">
        <v>1440</v>
      </c>
      <c r="F53" s="195">
        <v>1819</v>
      </c>
      <c r="G53" s="195">
        <v>1943.5</v>
      </c>
      <c r="H53" s="235">
        <v>2040</v>
      </c>
      <c r="I53" s="164">
        <v>2673</v>
      </c>
      <c r="J53" s="164">
        <v>3197</v>
      </c>
      <c r="K53" s="164">
        <v>3684</v>
      </c>
      <c r="L53" s="204">
        <v>4166.7325166999999</v>
      </c>
      <c r="M53" s="426">
        <v>4424</v>
      </c>
      <c r="N53" s="426">
        <v>4713</v>
      </c>
      <c r="O53" s="426">
        <v>5089</v>
      </c>
      <c r="P53" s="430">
        <v>5361</v>
      </c>
    </row>
    <row r="54" spans="1:17" ht="12.75" customHeight="1">
      <c r="D54" s="8"/>
      <c r="E54" s="196"/>
      <c r="F54" s="196"/>
      <c r="G54" s="196"/>
      <c r="H54" s="196"/>
      <c r="I54" s="164"/>
      <c r="J54" s="196"/>
      <c r="K54" s="196"/>
      <c r="L54" s="196"/>
      <c r="P54" s="340"/>
    </row>
    <row r="55" spans="1:17" ht="12.75" customHeight="1">
      <c r="A55" s="4" t="s">
        <v>301</v>
      </c>
      <c r="C55" s="423"/>
      <c r="E55" s="198"/>
      <c r="F55" s="198"/>
      <c r="G55" s="198"/>
      <c r="H55" s="198"/>
      <c r="I55" s="164"/>
      <c r="J55" s="198"/>
      <c r="K55" s="198"/>
      <c r="L55" s="198"/>
      <c r="M55" s="8"/>
      <c r="N55" s="8"/>
      <c r="O55" s="8"/>
      <c r="P55" s="340"/>
      <c r="Q55" s="59"/>
    </row>
    <row r="56" spans="1:17" ht="12.75" customHeight="1">
      <c r="A56" s="5" t="s">
        <v>260</v>
      </c>
      <c r="B56" s="5" t="s">
        <v>183</v>
      </c>
      <c r="C56" s="423">
        <v>1</v>
      </c>
      <c r="D56" s="8" t="s">
        <v>780</v>
      </c>
      <c r="E56" s="198">
        <v>105</v>
      </c>
      <c r="F56" s="198">
        <v>106</v>
      </c>
      <c r="G56" s="198">
        <v>111</v>
      </c>
      <c r="H56" s="198">
        <v>115</v>
      </c>
      <c r="I56" s="164">
        <v>118</v>
      </c>
      <c r="J56" s="164">
        <v>121</v>
      </c>
      <c r="K56" s="164">
        <v>124</v>
      </c>
      <c r="L56" s="204">
        <v>133</v>
      </c>
      <c r="M56" s="8">
        <v>139</v>
      </c>
      <c r="N56" s="8">
        <v>141</v>
      </c>
      <c r="O56" s="8">
        <v>145</v>
      </c>
      <c r="P56" s="430">
        <v>152</v>
      </c>
    </row>
    <row r="57" spans="1:17" ht="12.75" customHeight="1">
      <c r="A57" s="20" t="s">
        <v>442</v>
      </c>
      <c r="B57" s="5" t="s">
        <v>263</v>
      </c>
      <c r="C57" s="423">
        <v>1</v>
      </c>
      <c r="D57" s="8" t="s">
        <v>780</v>
      </c>
      <c r="E57" s="198">
        <v>94</v>
      </c>
      <c r="F57" s="198">
        <v>91</v>
      </c>
      <c r="G57" s="198">
        <v>89</v>
      </c>
      <c r="H57" s="198">
        <v>94</v>
      </c>
      <c r="I57" s="164">
        <v>98</v>
      </c>
      <c r="J57" s="164">
        <v>103</v>
      </c>
      <c r="K57" s="164">
        <v>104</v>
      </c>
      <c r="L57" s="204">
        <v>107</v>
      </c>
      <c r="M57" s="8">
        <v>108</v>
      </c>
      <c r="N57" s="8">
        <v>110</v>
      </c>
      <c r="O57" s="8">
        <v>113</v>
      </c>
      <c r="P57" s="430">
        <v>118</v>
      </c>
    </row>
    <row r="58" spans="1:17" ht="12.75" customHeight="1">
      <c r="A58" s="20" t="s">
        <v>261</v>
      </c>
      <c r="B58" s="5" t="s">
        <v>264</v>
      </c>
      <c r="C58" s="423" t="s">
        <v>657</v>
      </c>
      <c r="D58" s="8" t="s">
        <v>780</v>
      </c>
      <c r="E58" s="198">
        <v>2029</v>
      </c>
      <c r="F58" s="198">
        <v>1953</v>
      </c>
      <c r="G58" s="198">
        <v>1909</v>
      </c>
      <c r="H58" s="198">
        <v>1989</v>
      </c>
      <c r="I58" s="164">
        <v>2066</v>
      </c>
      <c r="J58" s="164">
        <v>2103</v>
      </c>
      <c r="K58" s="164">
        <v>2145</v>
      </c>
      <c r="L58" s="204">
        <v>2157</v>
      </c>
      <c r="M58" s="204">
        <v>2219</v>
      </c>
      <c r="N58" s="204">
        <v>2193</v>
      </c>
      <c r="O58" s="204">
        <v>2238</v>
      </c>
      <c r="P58" s="430">
        <v>2242</v>
      </c>
    </row>
    <row r="59" spans="1:17" ht="12.75" customHeight="1">
      <c r="A59" s="20" t="s">
        <v>262</v>
      </c>
      <c r="B59" s="5" t="s">
        <v>265</v>
      </c>
      <c r="C59" s="423" t="s">
        <v>521</v>
      </c>
      <c r="D59" s="8" t="s">
        <v>780</v>
      </c>
      <c r="E59" s="198">
        <v>10450</v>
      </c>
      <c r="F59" s="198">
        <v>9805</v>
      </c>
      <c r="G59" s="198">
        <v>9827</v>
      </c>
      <c r="H59" s="198">
        <v>10345</v>
      </c>
      <c r="I59" s="164">
        <v>10429</v>
      </c>
      <c r="J59" s="164">
        <v>11007</v>
      </c>
      <c r="K59" s="164">
        <v>11102</v>
      </c>
      <c r="L59" s="204">
        <v>11350</v>
      </c>
      <c r="M59" s="204">
        <v>11674</v>
      </c>
      <c r="N59" s="204">
        <v>11869</v>
      </c>
      <c r="O59" s="204">
        <v>11982</v>
      </c>
      <c r="P59" s="430">
        <v>12076</v>
      </c>
    </row>
    <row r="60" spans="1:17" ht="12.75" customHeight="1">
      <c r="C60" s="429"/>
      <c r="D60" s="27"/>
      <c r="E60" s="196"/>
      <c r="F60" s="196"/>
      <c r="G60" s="196"/>
      <c r="H60" s="196"/>
      <c r="I60" s="164"/>
      <c r="J60" s="196"/>
      <c r="K60" s="196"/>
      <c r="L60" s="196"/>
      <c r="P60" s="340"/>
    </row>
    <row r="61" spans="1:17" ht="12.75" customHeight="1">
      <c r="A61" s="4" t="s">
        <v>302</v>
      </c>
      <c r="B61" s="27"/>
      <c r="C61" s="429"/>
      <c r="E61" s="196"/>
      <c r="F61" s="196"/>
      <c r="G61" s="196"/>
      <c r="H61" s="196"/>
      <c r="I61" s="164"/>
      <c r="J61" s="155"/>
      <c r="K61" s="155"/>
      <c r="L61" s="155"/>
      <c r="M61" s="27"/>
      <c r="N61" s="27"/>
      <c r="O61" s="27"/>
      <c r="P61" s="340"/>
    </row>
    <row r="62" spans="1:17" ht="12.75" customHeight="1">
      <c r="A62" s="5" t="s">
        <v>395</v>
      </c>
      <c r="B62" s="27" t="s">
        <v>264</v>
      </c>
      <c r="C62" s="27"/>
      <c r="D62" s="8" t="s">
        <v>780</v>
      </c>
      <c r="E62" s="68" t="s">
        <v>280</v>
      </c>
      <c r="F62" s="68" t="s">
        <v>280</v>
      </c>
      <c r="G62" s="198">
        <v>2923</v>
      </c>
      <c r="H62" s="198">
        <v>2997</v>
      </c>
      <c r="I62" s="164">
        <v>2773</v>
      </c>
      <c r="J62" s="164">
        <v>2687</v>
      </c>
      <c r="K62" s="164">
        <v>2733</v>
      </c>
      <c r="L62" s="204">
        <v>2545</v>
      </c>
      <c r="M62" s="204">
        <v>2484</v>
      </c>
      <c r="N62" s="204">
        <v>2471</v>
      </c>
      <c r="O62" s="204">
        <v>2467</v>
      </c>
      <c r="P62" s="430">
        <v>2415</v>
      </c>
    </row>
    <row r="63" spans="1:17" ht="12.75" customHeight="1">
      <c r="A63" s="27" t="s">
        <v>379</v>
      </c>
      <c r="B63" s="27" t="s">
        <v>264</v>
      </c>
      <c r="C63" s="27"/>
      <c r="D63" s="8" t="s">
        <v>780</v>
      </c>
      <c r="E63" s="68" t="s">
        <v>280</v>
      </c>
      <c r="F63" s="68" t="s">
        <v>280</v>
      </c>
      <c r="G63" s="198">
        <v>1346</v>
      </c>
      <c r="H63" s="198">
        <v>1304</v>
      </c>
      <c r="I63" s="164">
        <v>1216</v>
      </c>
      <c r="J63" s="164">
        <v>1180</v>
      </c>
      <c r="K63" s="164">
        <v>1154</v>
      </c>
      <c r="L63" s="204">
        <v>1120</v>
      </c>
      <c r="M63" s="204">
        <v>1086</v>
      </c>
      <c r="N63" s="204">
        <v>1051</v>
      </c>
      <c r="O63" s="204">
        <v>1009</v>
      </c>
      <c r="P63" s="430">
        <v>947</v>
      </c>
    </row>
    <row r="64" spans="1:17" ht="12.75" customHeight="1">
      <c r="A64" s="5" t="s">
        <v>380</v>
      </c>
      <c r="B64" s="27" t="s">
        <v>264</v>
      </c>
      <c r="C64" s="27"/>
      <c r="D64" s="8" t="s">
        <v>780</v>
      </c>
      <c r="E64" s="68" t="s">
        <v>280</v>
      </c>
      <c r="F64" s="68" t="s">
        <v>280</v>
      </c>
      <c r="G64" s="198">
        <v>1577</v>
      </c>
      <c r="H64" s="198">
        <v>1693</v>
      </c>
      <c r="I64" s="164">
        <v>1557</v>
      </c>
      <c r="J64" s="164">
        <v>1507</v>
      </c>
      <c r="K64" s="164">
        <v>1579</v>
      </c>
      <c r="L64" s="204">
        <v>1425</v>
      </c>
      <c r="M64" s="204">
        <v>1398</v>
      </c>
      <c r="N64" s="204">
        <v>1420</v>
      </c>
      <c r="O64" s="204">
        <v>1458</v>
      </c>
      <c r="P64" s="430">
        <v>1468</v>
      </c>
    </row>
    <row r="65" spans="1:16" ht="12.75" customHeight="1">
      <c r="A65" s="5" t="s">
        <v>199</v>
      </c>
      <c r="B65" s="27" t="s">
        <v>587</v>
      </c>
      <c r="C65" s="27"/>
      <c r="D65" s="8" t="s">
        <v>780</v>
      </c>
      <c r="E65" s="68" t="s">
        <v>280</v>
      </c>
      <c r="F65" s="68" t="s">
        <v>280</v>
      </c>
      <c r="G65" s="8">
        <v>2.6</v>
      </c>
      <c r="H65" s="8">
        <v>2.8</v>
      </c>
      <c r="I65" s="68">
        <v>2.6</v>
      </c>
      <c r="J65" s="89">
        <v>2.673</v>
      </c>
      <c r="K65" s="68">
        <v>2.6</v>
      </c>
      <c r="L65" s="224">
        <v>2.5539999999999998</v>
      </c>
      <c r="M65" s="224">
        <v>2.6</v>
      </c>
      <c r="N65" s="204">
        <v>2.4</v>
      </c>
      <c r="O65" s="204">
        <v>2.5</v>
      </c>
      <c r="P65" s="430">
        <v>2.5</v>
      </c>
    </row>
    <row r="66" spans="1:16" ht="12.75" customHeight="1">
      <c r="A66" s="5" t="s">
        <v>240</v>
      </c>
      <c r="B66" s="27" t="s">
        <v>587</v>
      </c>
      <c r="C66" s="27"/>
      <c r="D66" s="8" t="s">
        <v>780</v>
      </c>
      <c r="E66" s="68" t="s">
        <v>280</v>
      </c>
      <c r="F66" s="68" t="s">
        <v>280</v>
      </c>
      <c r="G66" s="8">
        <v>0.5</v>
      </c>
      <c r="H66" s="8">
        <v>0.7</v>
      </c>
      <c r="I66" s="68">
        <v>0.8</v>
      </c>
      <c r="J66" s="89">
        <v>0.77500000000000002</v>
      </c>
      <c r="K66" s="68">
        <v>0.8</v>
      </c>
      <c r="L66" s="224">
        <v>0.72399999999999998</v>
      </c>
      <c r="M66" s="224">
        <v>0.8</v>
      </c>
      <c r="N66" s="204">
        <v>0.8</v>
      </c>
      <c r="O66" s="204">
        <v>0.8</v>
      </c>
      <c r="P66" s="430">
        <v>0.7</v>
      </c>
    </row>
    <row r="67" spans="1:16" ht="12.75" customHeight="1">
      <c r="A67" s="5" t="s">
        <v>240</v>
      </c>
      <c r="B67" s="76" t="s">
        <v>354</v>
      </c>
      <c r="C67" s="27"/>
      <c r="D67" s="8" t="s">
        <v>780</v>
      </c>
      <c r="E67" s="68" t="s">
        <v>280</v>
      </c>
      <c r="F67" s="68" t="s">
        <v>280</v>
      </c>
      <c r="G67" s="164">
        <v>111</v>
      </c>
      <c r="H67" s="164">
        <v>116</v>
      </c>
      <c r="I67" s="164">
        <v>129</v>
      </c>
      <c r="J67" s="164">
        <v>138</v>
      </c>
      <c r="K67" s="164">
        <v>137</v>
      </c>
      <c r="L67" s="204">
        <v>137</v>
      </c>
      <c r="M67" s="204">
        <v>157</v>
      </c>
      <c r="N67" s="204">
        <v>143</v>
      </c>
      <c r="O67" s="204">
        <v>152.36232099999998</v>
      </c>
      <c r="P67" s="430">
        <v>153</v>
      </c>
    </row>
    <row r="68" spans="1:16" ht="12.75" customHeight="1">
      <c r="A68" s="5" t="s">
        <v>371</v>
      </c>
      <c r="B68" s="27" t="s">
        <v>354</v>
      </c>
      <c r="C68" s="27"/>
      <c r="D68" s="8" t="s">
        <v>780</v>
      </c>
      <c r="E68" s="68" t="s">
        <v>280</v>
      </c>
      <c r="F68" s="68" t="s">
        <v>280</v>
      </c>
      <c r="G68" s="198">
        <v>6057</v>
      </c>
      <c r="H68" s="198">
        <v>5732</v>
      </c>
      <c r="I68" s="164">
        <v>5208</v>
      </c>
      <c r="J68" s="164">
        <v>5237</v>
      </c>
      <c r="K68" s="164">
        <v>5277</v>
      </c>
      <c r="L68" s="204">
        <v>5357</v>
      </c>
      <c r="M68" s="204">
        <v>5496</v>
      </c>
      <c r="N68" s="204">
        <v>5594</v>
      </c>
      <c r="O68" s="204">
        <v>5500.2836930000003</v>
      </c>
      <c r="P68" s="430">
        <v>5464</v>
      </c>
    </row>
    <row r="69" spans="1:16" ht="12.75" customHeight="1">
      <c r="A69" s="5" t="s">
        <v>372</v>
      </c>
      <c r="B69" s="27" t="s">
        <v>354</v>
      </c>
      <c r="C69" s="27"/>
      <c r="D69" s="8" t="s">
        <v>780</v>
      </c>
      <c r="E69" s="68" t="s">
        <v>280</v>
      </c>
      <c r="F69" s="68" t="s">
        <v>280</v>
      </c>
      <c r="G69" s="198">
        <v>399</v>
      </c>
      <c r="H69" s="198">
        <v>415</v>
      </c>
      <c r="I69" s="164">
        <v>402</v>
      </c>
      <c r="J69" s="164">
        <v>398</v>
      </c>
      <c r="K69" s="164">
        <v>394</v>
      </c>
      <c r="L69" s="204">
        <v>392</v>
      </c>
      <c r="M69" s="204">
        <v>370</v>
      </c>
      <c r="N69" s="204">
        <v>371</v>
      </c>
      <c r="O69" s="204">
        <v>367.85900000000004</v>
      </c>
      <c r="P69" s="430">
        <v>358</v>
      </c>
    </row>
    <row r="70" spans="1:16" ht="12.75" customHeight="1">
      <c r="A70" s="5" t="s">
        <v>373</v>
      </c>
      <c r="B70" s="27" t="s">
        <v>354</v>
      </c>
      <c r="C70" s="27"/>
      <c r="D70" s="8" t="s">
        <v>780</v>
      </c>
      <c r="E70" s="68" t="s">
        <v>280</v>
      </c>
      <c r="F70" s="68" t="s">
        <v>280</v>
      </c>
      <c r="G70" s="198">
        <v>55</v>
      </c>
      <c r="H70" s="198">
        <v>59</v>
      </c>
      <c r="I70" s="164">
        <v>57</v>
      </c>
      <c r="J70" s="164">
        <v>56</v>
      </c>
      <c r="K70" s="164">
        <v>56</v>
      </c>
      <c r="L70" s="204">
        <v>63</v>
      </c>
      <c r="M70" s="204">
        <v>64</v>
      </c>
      <c r="N70" s="204">
        <v>61</v>
      </c>
      <c r="O70" s="204">
        <v>63.567</v>
      </c>
      <c r="P70" s="430">
        <v>61</v>
      </c>
    </row>
    <row r="71" spans="1:16" ht="12.75" customHeight="1">
      <c r="A71" s="5" t="s">
        <v>374</v>
      </c>
      <c r="B71" s="27" t="s">
        <v>354</v>
      </c>
      <c r="C71" s="27"/>
      <c r="D71" s="8" t="s">
        <v>780</v>
      </c>
      <c r="E71" s="68" t="s">
        <v>280</v>
      </c>
      <c r="F71" s="68" t="s">
        <v>280</v>
      </c>
      <c r="G71" s="198">
        <v>140</v>
      </c>
      <c r="H71" s="198">
        <v>160</v>
      </c>
      <c r="I71" s="164">
        <v>121</v>
      </c>
      <c r="J71" s="164">
        <v>167</v>
      </c>
      <c r="K71" s="164">
        <v>183</v>
      </c>
      <c r="L71" s="204">
        <v>177</v>
      </c>
      <c r="M71" s="204">
        <v>157</v>
      </c>
      <c r="N71" s="204">
        <v>189</v>
      </c>
      <c r="O71" s="204">
        <v>101.937</v>
      </c>
      <c r="P71" s="430">
        <v>141</v>
      </c>
    </row>
    <row r="72" spans="1:16" ht="12.75" customHeight="1">
      <c r="A72" s="5" t="s">
        <v>375</v>
      </c>
      <c r="B72" s="27" t="s">
        <v>354</v>
      </c>
      <c r="C72" s="27"/>
      <c r="D72" s="8" t="s">
        <v>780</v>
      </c>
      <c r="E72" s="68" t="s">
        <v>280</v>
      </c>
      <c r="F72" s="68" t="s">
        <v>280</v>
      </c>
      <c r="G72" s="198">
        <v>47</v>
      </c>
      <c r="H72" s="198">
        <v>50</v>
      </c>
      <c r="I72" s="164">
        <v>49</v>
      </c>
      <c r="J72" s="164">
        <v>44</v>
      </c>
      <c r="K72" s="164">
        <v>48</v>
      </c>
      <c r="L72" s="204">
        <v>54</v>
      </c>
      <c r="M72" s="204">
        <v>44</v>
      </c>
      <c r="N72" s="204">
        <v>42</v>
      </c>
      <c r="O72" s="204">
        <v>92</v>
      </c>
      <c r="P72" s="430">
        <v>57</v>
      </c>
    </row>
    <row r="73" spans="1:16" ht="12.75" customHeight="1">
      <c r="A73" s="5" t="s">
        <v>376</v>
      </c>
      <c r="B73" s="27" t="s">
        <v>264</v>
      </c>
      <c r="C73" s="27"/>
      <c r="D73" s="8" t="s">
        <v>780</v>
      </c>
      <c r="E73" s="68" t="s">
        <v>280</v>
      </c>
      <c r="F73" s="68" t="s">
        <v>280</v>
      </c>
      <c r="G73" s="8" t="s">
        <v>378</v>
      </c>
      <c r="H73" s="8" t="s">
        <v>377</v>
      </c>
      <c r="I73" s="68" t="s">
        <v>377</v>
      </c>
      <c r="J73" s="68" t="s">
        <v>377</v>
      </c>
      <c r="K73" s="68" t="s">
        <v>516</v>
      </c>
      <c r="L73" s="68" t="s">
        <v>516</v>
      </c>
      <c r="M73" s="68" t="s">
        <v>658</v>
      </c>
      <c r="N73" s="8" t="s">
        <v>753</v>
      </c>
      <c r="O73" s="8" t="s">
        <v>806</v>
      </c>
      <c r="P73" s="336" t="s">
        <v>835</v>
      </c>
    </row>
    <row r="74" spans="1:16" ht="12.75" customHeight="1">
      <c r="D74" s="27"/>
      <c r="E74" s="68"/>
      <c r="F74" s="8"/>
      <c r="I74" s="68"/>
      <c r="P74" s="340"/>
    </row>
    <row r="75" spans="1:16" ht="12.75" customHeight="1">
      <c r="A75" s="4" t="s">
        <v>303</v>
      </c>
      <c r="B75" s="27"/>
      <c r="C75" s="27"/>
      <c r="E75" s="68"/>
      <c r="F75" s="8"/>
      <c r="G75" s="8"/>
      <c r="H75" s="8"/>
      <c r="I75" s="68"/>
      <c r="J75" s="27"/>
      <c r="K75" s="27"/>
      <c r="L75" s="27"/>
      <c r="M75" s="27"/>
      <c r="N75" s="27"/>
      <c r="O75" s="27"/>
      <c r="P75" s="340"/>
    </row>
    <row r="76" spans="1:16" ht="12.75" customHeight="1">
      <c r="A76" s="5" t="s">
        <v>241</v>
      </c>
      <c r="B76" s="27" t="s">
        <v>242</v>
      </c>
      <c r="C76" s="27"/>
      <c r="D76" s="8" t="s">
        <v>780</v>
      </c>
      <c r="E76" s="68" t="s">
        <v>280</v>
      </c>
      <c r="F76" s="68" t="s">
        <v>280</v>
      </c>
      <c r="G76" s="198">
        <v>25000</v>
      </c>
      <c r="H76" s="198">
        <v>24000</v>
      </c>
      <c r="I76" s="164">
        <v>24000</v>
      </c>
      <c r="J76" s="164">
        <v>21935</v>
      </c>
      <c r="K76" s="164">
        <v>20901</v>
      </c>
      <c r="L76" s="204">
        <v>19200</v>
      </c>
      <c r="M76" s="204">
        <v>16768</v>
      </c>
      <c r="N76" s="204">
        <v>16092</v>
      </c>
      <c r="O76" s="204">
        <v>19080</v>
      </c>
      <c r="P76" s="430">
        <v>17038</v>
      </c>
    </row>
    <row r="77" spans="1:16" ht="12.75" customHeight="1">
      <c r="A77" s="5" t="s">
        <v>243</v>
      </c>
      <c r="B77" s="27" t="s">
        <v>264</v>
      </c>
      <c r="C77" s="27"/>
      <c r="D77" s="8" t="s">
        <v>780</v>
      </c>
      <c r="E77" s="68" t="s">
        <v>280</v>
      </c>
      <c r="F77" s="68" t="s">
        <v>280</v>
      </c>
      <c r="G77" s="198">
        <v>38200</v>
      </c>
      <c r="H77" s="198">
        <v>62000</v>
      </c>
      <c r="I77" s="164">
        <v>64431</v>
      </c>
      <c r="J77" s="164">
        <v>79121</v>
      </c>
      <c r="K77" s="164">
        <v>85455</v>
      </c>
      <c r="L77" s="204">
        <v>87073</v>
      </c>
      <c r="M77" s="204">
        <v>86884</v>
      </c>
      <c r="N77" s="204">
        <v>89075</v>
      </c>
      <c r="O77" s="204">
        <v>96891</v>
      </c>
      <c r="P77" s="430">
        <v>92492</v>
      </c>
    </row>
    <row r="78" spans="1:16" ht="12.75" customHeight="1">
      <c r="A78" s="5" t="s">
        <v>244</v>
      </c>
      <c r="B78" s="27" t="s">
        <v>264</v>
      </c>
      <c r="C78" s="27"/>
      <c r="D78" s="8" t="s">
        <v>780</v>
      </c>
      <c r="E78" s="68" t="s">
        <v>280</v>
      </c>
      <c r="F78" s="68" t="s">
        <v>280</v>
      </c>
      <c r="G78" s="198">
        <v>430</v>
      </c>
      <c r="H78" s="198">
        <v>450</v>
      </c>
      <c r="I78" s="164">
        <v>625</v>
      </c>
      <c r="J78" s="164">
        <v>654</v>
      </c>
      <c r="K78" s="164">
        <v>636</v>
      </c>
      <c r="L78" s="204">
        <v>509</v>
      </c>
      <c r="M78" s="204">
        <v>540</v>
      </c>
      <c r="N78" s="204">
        <v>559</v>
      </c>
      <c r="O78" s="204">
        <v>569</v>
      </c>
      <c r="P78" s="430">
        <v>591</v>
      </c>
    </row>
    <row r="79" spans="1:16" ht="12.75" customHeight="1">
      <c r="A79" s="5" t="s">
        <v>755</v>
      </c>
      <c r="B79" s="27" t="s">
        <v>178</v>
      </c>
      <c r="C79" s="27"/>
      <c r="D79" s="8" t="s">
        <v>780</v>
      </c>
      <c r="E79" s="68" t="s">
        <v>280</v>
      </c>
      <c r="F79" s="68" t="s">
        <v>280</v>
      </c>
      <c r="G79" s="198" t="s">
        <v>280</v>
      </c>
      <c r="H79" s="198" t="s">
        <v>280</v>
      </c>
      <c r="I79" s="198" t="s">
        <v>280</v>
      </c>
      <c r="J79" s="198" t="s">
        <v>280</v>
      </c>
      <c r="K79" s="164">
        <v>1900000</v>
      </c>
      <c r="L79" s="204">
        <v>2600000</v>
      </c>
      <c r="M79" s="204">
        <v>2700000</v>
      </c>
      <c r="N79" s="204">
        <v>2900000</v>
      </c>
      <c r="O79" s="204">
        <v>3100000</v>
      </c>
      <c r="P79" s="430">
        <v>3400000</v>
      </c>
    </row>
    <row r="80" spans="1:16" ht="12.75" customHeight="1">
      <c r="A80" s="5" t="s">
        <v>179</v>
      </c>
      <c r="B80" s="27" t="s">
        <v>246</v>
      </c>
      <c r="C80" s="27"/>
      <c r="D80" s="8" t="s">
        <v>780</v>
      </c>
      <c r="E80" s="68" t="s">
        <v>280</v>
      </c>
      <c r="F80" s="68" t="s">
        <v>280</v>
      </c>
      <c r="G80" s="198">
        <v>67.7</v>
      </c>
      <c r="H80" s="198">
        <v>67.5</v>
      </c>
      <c r="I80" s="164">
        <v>68.599999999999994</v>
      </c>
      <c r="J80" s="164">
        <v>68.099999999999994</v>
      </c>
      <c r="K80" s="164">
        <v>69.2</v>
      </c>
      <c r="L80" s="204">
        <v>76.900000000000006</v>
      </c>
      <c r="M80" s="204">
        <v>74</v>
      </c>
      <c r="N80" s="204">
        <v>75</v>
      </c>
      <c r="O80" s="204">
        <v>76</v>
      </c>
      <c r="P80" s="430">
        <v>74</v>
      </c>
    </row>
    <row r="81" spans="1:16" ht="12.75" customHeight="1">
      <c r="A81" s="5" t="s">
        <v>247</v>
      </c>
      <c r="B81" s="27" t="s">
        <v>248</v>
      </c>
      <c r="C81" s="27"/>
      <c r="D81" s="8" t="s">
        <v>780</v>
      </c>
      <c r="E81" s="68" t="s">
        <v>280</v>
      </c>
      <c r="F81" s="68" t="s">
        <v>280</v>
      </c>
      <c r="G81" s="198">
        <v>40500</v>
      </c>
      <c r="H81" s="198">
        <v>39600</v>
      </c>
      <c r="I81" s="164">
        <v>41500</v>
      </c>
      <c r="J81" s="164">
        <v>38927</v>
      </c>
      <c r="K81" s="164">
        <v>40214</v>
      </c>
      <c r="L81" s="204">
        <v>44100</v>
      </c>
      <c r="M81" s="204">
        <v>44440</v>
      </c>
      <c r="N81" s="204">
        <v>46990</v>
      </c>
      <c r="O81" s="204">
        <v>50792</v>
      </c>
      <c r="P81" s="430">
        <v>44229</v>
      </c>
    </row>
    <row r="82" spans="1:16" ht="12.75" customHeight="1">
      <c r="G82" s="19"/>
    </row>
    <row r="83" spans="1:16" ht="12.75" customHeight="1">
      <c r="A83" s="4"/>
    </row>
    <row r="84" spans="1:16" s="209" customFormat="1" ht="12.75" customHeight="1">
      <c r="A84" s="431" t="s">
        <v>853</v>
      </c>
      <c r="B84" s="431"/>
      <c r="C84" s="431"/>
      <c r="D84" s="431"/>
      <c r="E84" s="431"/>
      <c r="F84" s="431"/>
      <c r="G84" s="431"/>
      <c r="H84" s="431"/>
      <c r="I84" s="431"/>
      <c r="J84" s="431"/>
      <c r="K84" s="431"/>
      <c r="L84" s="431"/>
      <c r="M84" s="431"/>
      <c r="N84" s="431"/>
      <c r="O84" s="431"/>
      <c r="P84" s="431"/>
    </row>
    <row r="85" spans="1:16" s="209" customFormat="1" ht="12.75" customHeight="1">
      <c r="A85" s="437" t="s">
        <v>911</v>
      </c>
      <c r="B85" s="437"/>
      <c r="C85" s="437"/>
      <c r="D85" s="437"/>
      <c r="E85" s="437"/>
      <c r="F85" s="437"/>
      <c r="G85" s="437"/>
      <c r="H85" s="437"/>
      <c r="I85" s="437"/>
      <c r="J85" s="437"/>
      <c r="K85" s="437"/>
      <c r="L85" s="437"/>
      <c r="M85" s="437"/>
      <c r="N85" s="437"/>
      <c r="O85" s="437"/>
      <c r="P85" s="437"/>
    </row>
    <row r="86" spans="1:16" s="209" customFormat="1" ht="12.75" customHeight="1">
      <c r="A86" s="431" t="s">
        <v>854</v>
      </c>
      <c r="B86" s="431"/>
      <c r="C86" s="431"/>
      <c r="D86" s="431"/>
      <c r="E86" s="431"/>
      <c r="F86" s="431"/>
      <c r="G86" s="431"/>
      <c r="H86" s="431"/>
      <c r="I86" s="431"/>
      <c r="J86" s="431"/>
      <c r="K86" s="431"/>
      <c r="L86" s="431"/>
      <c r="M86" s="431"/>
      <c r="N86" s="431"/>
      <c r="O86" s="431"/>
      <c r="P86" s="431"/>
    </row>
    <row r="87" spans="1:16" s="209" customFormat="1" ht="12.75" customHeight="1">
      <c r="A87" s="437" t="s">
        <v>907</v>
      </c>
      <c r="B87" s="437"/>
      <c r="C87" s="437"/>
      <c r="D87" s="437"/>
      <c r="E87" s="437"/>
      <c r="F87" s="437"/>
      <c r="G87" s="437"/>
      <c r="H87" s="437"/>
      <c r="I87" s="437"/>
      <c r="J87" s="437"/>
      <c r="K87" s="437"/>
      <c r="L87" s="437"/>
      <c r="M87" s="437"/>
      <c r="N87" s="437"/>
      <c r="O87" s="437"/>
      <c r="P87" s="437"/>
    </row>
    <row r="88" spans="1:16" s="209" customFormat="1" ht="12.75" customHeight="1">
      <c r="A88" s="437" t="s">
        <v>590</v>
      </c>
      <c r="B88" s="437"/>
      <c r="C88" s="437"/>
      <c r="D88" s="437"/>
      <c r="E88" s="437"/>
      <c r="F88" s="437"/>
      <c r="G88" s="437"/>
      <c r="H88" s="437"/>
      <c r="I88" s="437"/>
      <c r="J88" s="437"/>
      <c r="K88" s="437"/>
      <c r="L88" s="437"/>
      <c r="M88" s="437"/>
      <c r="N88" s="437"/>
      <c r="O88" s="437"/>
      <c r="P88" s="437"/>
    </row>
    <row r="89" spans="1:16" s="209" customFormat="1" ht="12.75" customHeight="1">
      <c r="A89" s="437" t="s">
        <v>908</v>
      </c>
      <c r="B89" s="437"/>
      <c r="C89" s="437"/>
      <c r="D89" s="437"/>
      <c r="E89" s="437"/>
      <c r="F89" s="437"/>
      <c r="G89" s="437"/>
      <c r="H89" s="437"/>
      <c r="I89" s="437"/>
      <c r="J89" s="437"/>
      <c r="K89" s="437"/>
      <c r="L89" s="437"/>
      <c r="M89" s="437"/>
      <c r="N89" s="437"/>
      <c r="O89" s="437"/>
      <c r="P89" s="437"/>
    </row>
    <row r="90" spans="1:16" s="209" customFormat="1" ht="12.75" customHeight="1">
      <c r="A90" s="437" t="s">
        <v>909</v>
      </c>
      <c r="B90" s="437"/>
      <c r="C90" s="437"/>
      <c r="D90" s="437"/>
      <c r="E90" s="437"/>
      <c r="F90" s="437"/>
      <c r="G90" s="437"/>
      <c r="H90" s="437"/>
      <c r="I90" s="437"/>
      <c r="J90" s="437"/>
      <c r="K90" s="437"/>
      <c r="L90" s="437"/>
      <c r="M90" s="437"/>
      <c r="N90" s="437"/>
      <c r="O90" s="437"/>
      <c r="P90" s="437"/>
    </row>
    <row r="91" spans="1:16" s="209" customFormat="1" ht="12.75" customHeight="1">
      <c r="A91" s="436"/>
      <c r="B91" s="436"/>
      <c r="C91" s="436"/>
      <c r="D91" s="436"/>
      <c r="E91" s="436"/>
      <c r="F91" s="436"/>
      <c r="G91" s="436"/>
      <c r="H91" s="436"/>
      <c r="I91" s="436"/>
      <c r="J91" s="436"/>
      <c r="K91" s="436"/>
      <c r="L91" s="436"/>
      <c r="M91" s="436"/>
      <c r="N91" s="436"/>
      <c r="O91" s="436"/>
      <c r="P91" s="436"/>
    </row>
    <row r="92" spans="1:16" ht="12.75" customHeight="1"/>
    <row r="93" spans="1:16" ht="12.75" customHeight="1"/>
    <row r="94" spans="1:16" ht="12.75" customHeight="1">
      <c r="A94" s="431"/>
      <c r="B94" s="431"/>
      <c r="C94" s="431"/>
      <c r="D94" s="431"/>
      <c r="E94" s="431"/>
      <c r="F94" s="431"/>
      <c r="G94" s="431"/>
      <c r="H94" s="431"/>
      <c r="I94" s="431"/>
      <c r="J94" s="431"/>
      <c r="K94" s="431"/>
      <c r="L94" s="431"/>
      <c r="M94" s="431"/>
      <c r="N94" s="431"/>
      <c r="O94" s="431"/>
      <c r="P94" s="431"/>
    </row>
    <row r="95" spans="1:16" ht="12.75" customHeight="1">
      <c r="A95" s="431"/>
      <c r="B95" s="431"/>
      <c r="C95" s="431"/>
      <c r="D95" s="431"/>
      <c r="E95" s="431"/>
      <c r="F95" s="431"/>
      <c r="G95" s="431"/>
      <c r="H95" s="431"/>
      <c r="I95" s="431"/>
      <c r="J95" s="431"/>
      <c r="K95" s="431"/>
      <c r="L95" s="431"/>
      <c r="M95" s="431"/>
      <c r="N95" s="431"/>
      <c r="O95" s="431"/>
      <c r="P95" s="431"/>
    </row>
    <row r="96" spans="1:16" ht="12.75" customHeight="1">
      <c r="A96" s="431"/>
      <c r="B96" s="431"/>
      <c r="C96" s="431"/>
      <c r="D96" s="431"/>
      <c r="E96" s="431"/>
      <c r="F96" s="431"/>
      <c r="G96" s="431"/>
      <c r="H96" s="431"/>
      <c r="I96" s="431"/>
      <c r="J96" s="431"/>
      <c r="K96" s="431"/>
      <c r="L96" s="431"/>
      <c r="M96" s="431"/>
      <c r="N96" s="431"/>
      <c r="O96" s="431"/>
      <c r="P96" s="431"/>
    </row>
    <row r="97" spans="5:93" ht="12.75" customHeight="1"/>
    <row r="98" spans="5:93" ht="12.75" customHeight="1"/>
    <row r="99" spans="5:93" ht="12.75" customHeight="1"/>
    <row r="100" spans="5:93" ht="12.75" customHeight="1"/>
    <row r="101" spans="5:93" ht="12.75" customHeight="1"/>
    <row r="102" spans="5:93" ht="12.75" customHeight="1"/>
    <row r="103" spans="5:93" ht="12.75" customHeight="1"/>
    <row r="104" spans="5:93" ht="12.75" customHeight="1"/>
    <row r="105" spans="5:93" ht="12.75" customHeight="1"/>
    <row r="106" spans="5:93" ht="12.75" customHeight="1"/>
    <row r="107" spans="5:93" ht="12.75" customHeight="1"/>
    <row r="108" spans="5:93" ht="12.75" customHeight="1"/>
    <row r="109" spans="5:93" ht="12.75" customHeight="1"/>
    <row r="110" spans="5:93" ht="12.75" customHeight="1">
      <c r="E110" s="4"/>
      <c r="F110" s="4"/>
      <c r="G110" s="4"/>
      <c r="H110" s="155"/>
      <c r="I110" s="27"/>
      <c r="J110" s="155"/>
      <c r="K110" s="27"/>
      <c r="M110" s="8"/>
      <c r="N110" s="198"/>
      <c r="O110" s="198"/>
      <c r="P110" s="198"/>
      <c r="Q110" s="198"/>
      <c r="R110" s="198"/>
      <c r="S110" s="198"/>
      <c r="U110" s="8"/>
      <c r="V110" s="8"/>
      <c r="W110" s="68"/>
      <c r="X110" s="68"/>
      <c r="Y110" s="8"/>
      <c r="Z110" s="8"/>
      <c r="AA110" s="8"/>
      <c r="AB110" s="68"/>
      <c r="AC110" s="68"/>
      <c r="AD110" s="68"/>
      <c r="AE110" s="68"/>
      <c r="AF110" s="68"/>
      <c r="AG110" s="68"/>
      <c r="AH110" s="68"/>
      <c r="AI110" s="68"/>
      <c r="AJ110" s="68"/>
      <c r="AK110" s="68"/>
      <c r="AL110" s="68"/>
      <c r="AN110" s="27"/>
      <c r="AO110" s="68"/>
      <c r="AP110" s="68"/>
      <c r="AQ110" s="68"/>
      <c r="AR110" s="68"/>
      <c r="AS110" s="68"/>
      <c r="AT110" s="68"/>
      <c r="AW110" s="68"/>
      <c r="AX110" s="68"/>
      <c r="AY110" s="68"/>
      <c r="AZ110" s="68"/>
      <c r="BA110" s="27"/>
      <c r="BD110" s="195"/>
      <c r="BE110" s="195"/>
      <c r="BF110" s="68"/>
      <c r="BG110" s="68"/>
      <c r="BH110" s="195"/>
      <c r="BI110" s="195"/>
      <c r="BJ110" s="195"/>
      <c r="BK110" s="236"/>
      <c r="BL110" s="195"/>
      <c r="BM110" s="195"/>
      <c r="BN110" s="196"/>
      <c r="BO110" s="198"/>
      <c r="BP110" s="198"/>
      <c r="BQ110" s="198"/>
      <c r="BR110" s="198"/>
      <c r="BS110" s="198"/>
      <c r="BT110" s="196"/>
      <c r="BU110" s="196"/>
      <c r="BV110" s="164"/>
      <c r="BW110" s="164"/>
      <c r="BX110" s="164"/>
      <c r="BY110" s="68"/>
      <c r="BZ110" s="68"/>
      <c r="CA110" s="68"/>
      <c r="CB110" s="68"/>
      <c r="CC110" s="68"/>
      <c r="CD110" s="68"/>
      <c r="CE110" s="68"/>
      <c r="CF110" s="68"/>
      <c r="CG110" s="68"/>
      <c r="CH110" s="68"/>
      <c r="CI110" s="68"/>
      <c r="CJ110" s="68"/>
      <c r="CK110" s="68"/>
      <c r="CL110" s="68"/>
      <c r="CM110" s="68"/>
      <c r="CN110" s="68"/>
      <c r="CO110" s="68"/>
    </row>
    <row r="111" spans="5:93" ht="12.75" customHeight="1">
      <c r="E111" s="4"/>
      <c r="F111" s="4"/>
      <c r="G111" s="4"/>
      <c r="H111" s="155"/>
      <c r="I111" s="27"/>
      <c r="J111" s="155"/>
      <c r="K111" s="27"/>
      <c r="M111" s="8"/>
      <c r="N111" s="198"/>
      <c r="O111" s="198"/>
      <c r="P111" s="198"/>
      <c r="Q111" s="198"/>
      <c r="R111" s="198"/>
      <c r="S111" s="198"/>
      <c r="U111" s="8"/>
      <c r="V111" s="8"/>
      <c r="W111" s="68"/>
      <c r="X111" s="68"/>
      <c r="Y111" s="8"/>
      <c r="Z111" s="8"/>
      <c r="AA111" s="8"/>
      <c r="AB111" s="68"/>
      <c r="AC111" s="68"/>
      <c r="AD111" s="68"/>
      <c r="AE111" s="68"/>
      <c r="AF111" s="68"/>
      <c r="AG111" s="68"/>
      <c r="AH111" s="68"/>
      <c r="AI111" s="68"/>
      <c r="AJ111" s="68"/>
      <c r="AK111" s="68"/>
      <c r="AL111" s="68"/>
      <c r="AN111" s="27"/>
      <c r="AO111" s="89"/>
      <c r="AP111" s="89"/>
      <c r="AQ111" s="89"/>
      <c r="AR111" s="89"/>
      <c r="AS111" s="89"/>
      <c r="AT111" s="89"/>
      <c r="AW111" s="68"/>
      <c r="AX111" s="68"/>
      <c r="AY111" s="68"/>
      <c r="AZ111" s="68"/>
      <c r="BA111" s="27"/>
      <c r="BD111" s="195"/>
      <c r="BE111" s="195"/>
      <c r="BF111" s="68"/>
      <c r="BG111" s="68"/>
      <c r="BH111" s="195"/>
      <c r="BI111" s="195"/>
      <c r="BJ111" s="195"/>
      <c r="BK111" s="236"/>
      <c r="BL111" s="195"/>
      <c r="BM111" s="195"/>
      <c r="BN111" s="196"/>
      <c r="BO111" s="198"/>
      <c r="BP111" s="198"/>
      <c r="BQ111" s="198"/>
      <c r="BR111" s="198"/>
      <c r="BS111" s="198"/>
      <c r="BT111" s="196"/>
      <c r="BU111" s="196"/>
      <c r="BV111" s="164"/>
      <c r="BW111" s="164"/>
      <c r="BX111" s="164"/>
      <c r="BY111" s="68"/>
      <c r="BZ111" s="68"/>
      <c r="CA111" s="68"/>
      <c r="CB111" s="68"/>
      <c r="CC111" s="68"/>
      <c r="CD111" s="68"/>
      <c r="CE111" s="68"/>
      <c r="CF111" s="68"/>
      <c r="CG111" s="68"/>
      <c r="CH111" s="8"/>
      <c r="CI111" s="8"/>
      <c r="CJ111" s="68"/>
      <c r="CK111" s="68"/>
      <c r="CL111" s="68"/>
      <c r="CM111" s="68"/>
      <c r="CN111" s="68"/>
      <c r="CO111" s="68"/>
    </row>
    <row r="112" spans="5:93" ht="12.75" customHeight="1">
      <c r="E112" s="4"/>
      <c r="F112" s="4"/>
      <c r="G112" s="4"/>
      <c r="H112" s="155"/>
      <c r="I112" s="27"/>
      <c r="J112" s="155"/>
      <c r="K112" s="27"/>
      <c r="M112" s="8"/>
      <c r="N112" s="198"/>
      <c r="O112" s="198"/>
      <c r="P112" s="198"/>
      <c r="Q112" s="198"/>
      <c r="R112" s="198"/>
      <c r="S112" s="198"/>
      <c r="U112" s="8"/>
      <c r="V112" s="8"/>
      <c r="W112" s="68"/>
      <c r="X112" s="8"/>
      <c r="Y112" s="8"/>
      <c r="Z112" s="8"/>
      <c r="AA112" s="8"/>
      <c r="AB112" s="68"/>
      <c r="AC112" s="68"/>
      <c r="AD112" s="68"/>
      <c r="AE112" s="68"/>
      <c r="AF112" s="68"/>
      <c r="AG112" s="68"/>
      <c r="AH112" s="68"/>
      <c r="AI112" s="68"/>
      <c r="AJ112" s="68"/>
      <c r="AK112" s="68"/>
      <c r="AL112" s="68"/>
      <c r="AN112" s="27"/>
      <c r="AO112" s="89"/>
      <c r="AP112" s="89"/>
      <c r="AQ112" s="89"/>
      <c r="AR112" s="89"/>
      <c r="AS112" s="89"/>
      <c r="AT112" s="89"/>
      <c r="AW112" s="68"/>
      <c r="AX112" s="68"/>
      <c r="AY112" s="68"/>
      <c r="AZ112" s="68"/>
      <c r="BA112" s="27"/>
      <c r="BD112" s="195"/>
      <c r="BE112" s="195"/>
      <c r="BF112" s="68"/>
      <c r="BG112" s="68"/>
      <c r="BH112" s="195"/>
      <c r="BI112" s="195"/>
      <c r="BJ112" s="195"/>
      <c r="BK112" s="236"/>
      <c r="BL112" s="195"/>
      <c r="BM112" s="195"/>
      <c r="BN112" s="196"/>
      <c r="BO112" s="198"/>
      <c r="BP112" s="198"/>
      <c r="BQ112" s="198"/>
      <c r="BR112" s="198"/>
      <c r="BS112" s="198"/>
      <c r="BT112" s="196"/>
      <c r="BU112" s="196"/>
      <c r="BV112" s="198"/>
      <c r="BW112" s="198"/>
      <c r="BX112" s="198"/>
      <c r="BY112" s="8"/>
      <c r="BZ112" s="8"/>
      <c r="CA112" s="164"/>
      <c r="CB112" s="198"/>
      <c r="CC112" s="198"/>
      <c r="CD112" s="198"/>
      <c r="CE112" s="198"/>
      <c r="CF112" s="198"/>
      <c r="CG112" s="8"/>
      <c r="CI112" s="8"/>
      <c r="CJ112" s="198"/>
      <c r="CK112" s="198"/>
      <c r="CL112" s="198"/>
      <c r="CM112" s="198"/>
      <c r="CN112" s="198"/>
      <c r="CO112" s="198"/>
    </row>
    <row r="113" spans="5:93" ht="12.75" customHeight="1">
      <c r="E113" s="22"/>
      <c r="F113" s="22"/>
      <c r="G113" s="22"/>
      <c r="H113" s="155"/>
      <c r="I113" s="27"/>
      <c r="J113" s="155"/>
      <c r="K113" s="27"/>
      <c r="L113" s="8"/>
      <c r="M113" s="8"/>
      <c r="N113" s="198"/>
      <c r="O113" s="198"/>
      <c r="P113" s="198"/>
      <c r="Q113" s="198"/>
      <c r="R113" s="198"/>
      <c r="S113" s="198"/>
      <c r="U113" s="8"/>
      <c r="V113" s="8"/>
      <c r="W113" s="68"/>
      <c r="X113" s="25"/>
      <c r="Y113" s="8"/>
      <c r="Z113" s="8"/>
      <c r="AA113" s="8"/>
      <c r="AB113" s="68"/>
      <c r="AC113" s="68"/>
      <c r="AD113" s="68"/>
      <c r="AE113" s="68"/>
      <c r="AF113" s="68"/>
      <c r="AG113" s="68"/>
      <c r="AH113" s="68"/>
      <c r="AI113" s="68"/>
      <c r="AJ113" s="68"/>
      <c r="AK113" s="68"/>
      <c r="AL113" s="68"/>
      <c r="AN113" s="27"/>
      <c r="AO113" s="89"/>
      <c r="AP113" s="89"/>
      <c r="AQ113" s="89"/>
      <c r="AR113" s="89"/>
      <c r="AS113" s="89"/>
      <c r="AT113" s="89"/>
      <c r="AV113" s="55"/>
      <c r="AW113" s="68"/>
      <c r="AX113" s="68"/>
      <c r="AY113" s="68"/>
      <c r="AZ113" s="68"/>
      <c r="BA113" s="55"/>
      <c r="BC113" s="55"/>
      <c r="BD113" s="234"/>
      <c r="BE113" s="235"/>
      <c r="BF113" s="68"/>
      <c r="BG113" s="235"/>
      <c r="BH113" s="235"/>
      <c r="BI113" s="196"/>
      <c r="BJ113" s="196"/>
      <c r="BK113" s="196"/>
      <c r="BL113" s="235"/>
      <c r="BM113" s="235"/>
      <c r="BN113" s="196"/>
      <c r="BO113" s="198"/>
      <c r="BP113" s="198"/>
      <c r="BQ113" s="198"/>
      <c r="BR113" s="198"/>
      <c r="BS113" s="198"/>
      <c r="BT113" s="196"/>
      <c r="BU113" s="196"/>
      <c r="BV113" s="198"/>
      <c r="BW113" s="198"/>
      <c r="BX113" s="198"/>
      <c r="BY113" s="8"/>
      <c r="BZ113" s="8"/>
      <c r="CA113" s="164"/>
      <c r="CB113" s="198"/>
      <c r="CC113" s="198"/>
      <c r="CD113" s="198"/>
      <c r="CE113" s="198"/>
      <c r="CF113" s="198"/>
      <c r="CG113" s="8"/>
      <c r="CI113" s="8"/>
      <c r="CJ113" s="198"/>
      <c r="CK113" s="198"/>
      <c r="CL113" s="198"/>
      <c r="CM113" s="198"/>
      <c r="CN113" s="198"/>
      <c r="CO113" s="198"/>
    </row>
    <row r="114" spans="5:93" ht="12.75" customHeight="1">
      <c r="E114" s="22"/>
      <c r="F114" s="22"/>
      <c r="G114" s="22"/>
      <c r="H114" s="155"/>
      <c r="I114" s="27"/>
      <c r="J114" s="155"/>
      <c r="K114" s="27"/>
      <c r="L114" s="8"/>
      <c r="M114" s="8"/>
      <c r="N114" s="164"/>
      <c r="O114" s="164"/>
      <c r="P114" s="164"/>
      <c r="Q114" s="164"/>
      <c r="R114" s="164"/>
      <c r="S114" s="164"/>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164"/>
      <c r="BE114" s="164"/>
      <c r="BF114" s="68"/>
      <c r="BG114" s="68"/>
      <c r="BH114" s="164"/>
      <c r="BI114" s="164"/>
      <c r="BJ114" s="164"/>
      <c r="BK114" s="164"/>
      <c r="BL114" s="164"/>
      <c r="BM114" s="164"/>
      <c r="BN114" s="164"/>
      <c r="BO114" s="164"/>
      <c r="BP114" s="164"/>
      <c r="BQ114" s="164"/>
      <c r="BR114" s="164"/>
      <c r="BS114" s="164"/>
      <c r="BT114" s="164"/>
      <c r="BU114" s="164"/>
      <c r="BV114" s="164"/>
      <c r="BW114" s="164"/>
      <c r="BX114" s="164"/>
      <c r="BY114" s="68"/>
      <c r="BZ114" s="68"/>
      <c r="CA114" s="164"/>
      <c r="CB114" s="164"/>
      <c r="CC114" s="164"/>
      <c r="CD114" s="164"/>
      <c r="CE114" s="164"/>
      <c r="CF114" s="164"/>
      <c r="CG114" s="68"/>
      <c r="CH114" s="68"/>
      <c r="CI114" s="68"/>
      <c r="CJ114" s="164"/>
      <c r="CK114" s="164"/>
      <c r="CL114" s="164"/>
      <c r="CM114" s="198"/>
      <c r="CN114" s="164"/>
      <c r="CO114" s="164"/>
    </row>
    <row r="115" spans="5:93" ht="12.75" customHeight="1">
      <c r="E115" s="22"/>
      <c r="F115" s="22"/>
      <c r="G115" s="22"/>
      <c r="H115" s="155"/>
      <c r="I115" s="27"/>
      <c r="J115" s="155"/>
      <c r="K115" s="27"/>
      <c r="L115" s="8"/>
      <c r="M115" s="8"/>
      <c r="N115" s="164"/>
      <c r="O115" s="164"/>
      <c r="P115" s="164"/>
      <c r="Q115" s="164"/>
      <c r="R115" s="164"/>
      <c r="S115" s="164"/>
      <c r="U115" s="8"/>
      <c r="V115" s="68"/>
      <c r="W115" s="68"/>
      <c r="X115" s="68"/>
      <c r="Y115" s="68"/>
      <c r="Z115" s="68"/>
      <c r="AA115" s="8"/>
      <c r="AB115" s="68"/>
      <c r="AC115" s="68"/>
      <c r="AD115" s="68"/>
      <c r="AE115" s="68"/>
      <c r="AF115" s="68"/>
      <c r="AG115" s="68"/>
      <c r="AH115" s="68"/>
      <c r="AI115" s="68"/>
      <c r="AJ115" s="68"/>
      <c r="AK115" s="68"/>
      <c r="AL115" s="68"/>
      <c r="AN115" s="68"/>
      <c r="AO115" s="68"/>
      <c r="AP115" s="135"/>
      <c r="AQ115" s="89"/>
      <c r="AR115" s="89"/>
      <c r="AS115" s="68"/>
      <c r="AT115" s="89"/>
      <c r="AV115" s="68"/>
      <c r="AW115" s="68"/>
      <c r="AX115" s="68"/>
      <c r="AY115" s="68"/>
      <c r="AZ115" s="68"/>
      <c r="BA115" s="68"/>
      <c r="BC115" s="8"/>
      <c r="BD115" s="164"/>
      <c r="BE115" s="164"/>
      <c r="BF115" s="19"/>
      <c r="BG115" s="164"/>
      <c r="BH115" s="164"/>
      <c r="BI115" s="164"/>
      <c r="BJ115" s="164"/>
      <c r="BK115" s="164"/>
      <c r="BL115" s="164"/>
      <c r="BM115" s="164"/>
      <c r="BN115" s="196"/>
      <c r="BO115" s="198"/>
      <c r="BP115" s="164"/>
      <c r="BQ115" s="164"/>
      <c r="BR115" s="164"/>
      <c r="BS115" s="164"/>
      <c r="BT115" s="196"/>
      <c r="BU115" s="155"/>
      <c r="BV115" s="164"/>
      <c r="BW115" s="164"/>
      <c r="BX115" s="164"/>
      <c r="BY115" s="89"/>
      <c r="BZ115" s="89"/>
      <c r="CA115" s="164"/>
      <c r="CB115" s="164"/>
      <c r="CC115" s="164"/>
      <c r="CD115" s="164"/>
      <c r="CE115" s="164"/>
      <c r="CF115" s="164"/>
      <c r="CG115" s="68"/>
      <c r="CI115" s="27"/>
      <c r="CJ115" s="164"/>
      <c r="CK115" s="164"/>
      <c r="CL115" s="164"/>
      <c r="CM115" s="198"/>
      <c r="CN115" s="164"/>
      <c r="CO115" s="164"/>
    </row>
    <row r="116" spans="5:93" ht="12.75" customHeight="1">
      <c r="E116" s="22"/>
      <c r="F116" s="22"/>
      <c r="G116" s="22"/>
      <c r="H116" s="155"/>
      <c r="I116" s="27"/>
      <c r="J116" s="155"/>
      <c r="K116" s="27"/>
      <c r="L116" s="8"/>
      <c r="M116" s="8"/>
      <c r="N116" s="164"/>
      <c r="O116" s="164"/>
      <c r="P116" s="164"/>
      <c r="Q116" s="164"/>
      <c r="R116" s="164"/>
      <c r="S116" s="164"/>
      <c r="U116" s="8"/>
      <c r="V116" s="68"/>
      <c r="W116" s="68"/>
      <c r="X116" s="68"/>
      <c r="Y116" s="68"/>
      <c r="Z116" s="68"/>
      <c r="AA116" s="8"/>
      <c r="AB116" s="68"/>
      <c r="AC116" s="68"/>
      <c r="AD116" s="68"/>
      <c r="AE116" s="68"/>
      <c r="AF116" s="68"/>
      <c r="AG116" s="68"/>
      <c r="AH116" s="68"/>
      <c r="AI116" s="68"/>
      <c r="AJ116" s="68"/>
      <c r="AK116" s="68"/>
      <c r="AL116" s="68"/>
      <c r="AN116" s="68"/>
      <c r="AO116" s="89"/>
      <c r="AP116" s="164"/>
      <c r="AQ116" s="89"/>
      <c r="AR116" s="68"/>
      <c r="AS116" s="89"/>
      <c r="AT116" s="68"/>
      <c r="AV116" s="68"/>
      <c r="AW116" s="68"/>
      <c r="AX116" s="68"/>
      <c r="AY116" s="68"/>
      <c r="AZ116" s="68"/>
      <c r="BA116" s="68"/>
      <c r="BC116" s="8"/>
      <c r="BD116" s="164"/>
      <c r="BE116" s="164"/>
      <c r="BF116" s="19"/>
      <c r="BG116" s="164"/>
      <c r="BH116" s="164"/>
      <c r="BI116" s="164"/>
      <c r="BJ116" s="164"/>
      <c r="BK116" s="164"/>
      <c r="BL116" s="164"/>
      <c r="BM116" s="164"/>
      <c r="BN116" s="196"/>
      <c r="BO116" s="198"/>
      <c r="BP116" s="164"/>
      <c r="BQ116" s="164"/>
      <c r="BR116" s="164"/>
      <c r="BS116" s="164"/>
      <c r="BT116" s="196"/>
      <c r="BU116" s="155"/>
      <c r="BV116" s="164"/>
      <c r="BW116" s="164"/>
      <c r="BX116" s="164"/>
      <c r="BY116" s="68"/>
      <c r="BZ116" s="68"/>
      <c r="CA116" s="164"/>
      <c r="CB116" s="164"/>
      <c r="CC116" s="164"/>
      <c r="CD116" s="164"/>
      <c r="CE116" s="164"/>
      <c r="CF116" s="164"/>
      <c r="CG116" s="68"/>
      <c r="CI116" s="27"/>
      <c r="CJ116" s="164"/>
      <c r="CK116" s="164"/>
      <c r="CL116" s="164"/>
      <c r="CM116" s="164"/>
      <c r="CN116" s="164"/>
      <c r="CO116" s="164"/>
    </row>
    <row r="117" spans="5:93" ht="12.75" customHeight="1">
      <c r="E117" s="4"/>
      <c r="F117" s="4"/>
      <c r="G117" s="4"/>
      <c r="H117" s="155"/>
      <c r="I117" s="27"/>
      <c r="J117" s="155"/>
      <c r="K117" s="27"/>
      <c r="L117" s="8"/>
      <c r="M117" s="8"/>
      <c r="N117" s="204"/>
      <c r="O117" s="204"/>
      <c r="P117" s="204"/>
      <c r="Q117" s="204"/>
      <c r="R117" s="204"/>
      <c r="S117" s="204"/>
      <c r="U117" s="8"/>
      <c r="V117" s="187"/>
      <c r="W117" s="187"/>
      <c r="X117" s="187"/>
      <c r="Y117" s="187"/>
      <c r="Z117" s="187"/>
      <c r="AA117" s="8"/>
      <c r="AB117" s="68"/>
      <c r="AC117" s="187"/>
      <c r="AD117" s="224"/>
      <c r="AE117" s="187"/>
      <c r="AF117" s="187"/>
      <c r="AG117" s="187"/>
      <c r="AH117" s="187"/>
      <c r="AI117" s="187"/>
      <c r="AJ117" s="187"/>
      <c r="AK117" s="187"/>
      <c r="AL117" s="187"/>
      <c r="AN117" s="68"/>
      <c r="AO117" s="89"/>
      <c r="AP117" s="68"/>
      <c r="AQ117" s="68"/>
      <c r="AR117" s="68"/>
      <c r="AS117" s="89"/>
      <c r="AT117" s="89"/>
      <c r="AU117" s="27"/>
      <c r="AV117" s="68"/>
      <c r="AW117" s="68"/>
      <c r="AX117" s="68"/>
      <c r="AY117" s="68"/>
      <c r="AZ117" s="68"/>
      <c r="BA117" s="68"/>
      <c r="BC117" s="8"/>
      <c r="BD117" s="204"/>
      <c r="BE117" s="204"/>
      <c r="BF117" s="19"/>
      <c r="BG117" s="204"/>
      <c r="BH117" s="204"/>
      <c r="BI117" s="204"/>
      <c r="BJ117" s="204"/>
      <c r="BK117" s="204"/>
      <c r="BL117" s="204"/>
      <c r="BM117" s="204"/>
      <c r="BN117" s="196"/>
      <c r="BO117" s="198"/>
      <c r="BP117" s="204"/>
      <c r="BQ117" s="204"/>
      <c r="BR117" s="204"/>
      <c r="BS117" s="204"/>
      <c r="BT117" s="196"/>
      <c r="BU117" s="155"/>
      <c r="BV117" s="204"/>
      <c r="BW117" s="204"/>
      <c r="BX117" s="204"/>
      <c r="BY117" s="224"/>
      <c r="BZ117" s="224"/>
      <c r="CA117" s="204"/>
      <c r="CB117" s="204"/>
      <c r="CC117" s="204"/>
      <c r="CD117" s="204"/>
      <c r="CE117" s="204"/>
      <c r="CF117" s="204"/>
      <c r="CG117" s="68"/>
      <c r="CI117" s="27"/>
      <c r="CJ117" s="204"/>
      <c r="CK117" s="204"/>
      <c r="CL117" s="204"/>
      <c r="CM117" s="204"/>
      <c r="CN117" s="204"/>
      <c r="CO117" s="204"/>
    </row>
    <row r="118" spans="5:93" ht="12.75" customHeight="1">
      <c r="E118" s="4"/>
      <c r="F118" s="4"/>
      <c r="G118" s="4"/>
      <c r="H118" s="155"/>
      <c r="I118" s="27"/>
      <c r="J118" s="155"/>
      <c r="K118" s="27"/>
      <c r="L118" s="8"/>
      <c r="M118" s="8"/>
      <c r="N118" s="204"/>
      <c r="O118" s="204"/>
      <c r="P118" s="204"/>
      <c r="Q118" s="204"/>
      <c r="R118" s="204"/>
      <c r="S118" s="204"/>
      <c r="U118" s="8"/>
      <c r="V118" s="8"/>
      <c r="W118" s="8"/>
      <c r="X118" s="25"/>
      <c r="Y118" s="8"/>
      <c r="Z118" s="8"/>
      <c r="AA118" s="8"/>
      <c r="AB118" s="68"/>
      <c r="AC118" s="25"/>
      <c r="AD118" s="8"/>
      <c r="AE118" s="89"/>
      <c r="AF118" s="68"/>
      <c r="AG118" s="68"/>
      <c r="AH118" s="8"/>
      <c r="AI118" s="8"/>
      <c r="AJ118" s="68"/>
      <c r="AK118" s="68"/>
      <c r="AL118" s="68"/>
      <c r="AN118" s="68"/>
      <c r="AO118" s="16"/>
      <c r="AP118" s="16"/>
      <c r="AQ118" s="16"/>
      <c r="AR118" s="16"/>
      <c r="AS118" s="16"/>
      <c r="AT118" s="16"/>
      <c r="AV118" s="68"/>
      <c r="AW118" s="8"/>
      <c r="AX118" s="8"/>
      <c r="AY118" s="8"/>
      <c r="AZ118" s="8"/>
      <c r="BA118" s="8"/>
      <c r="BC118" s="8"/>
      <c r="BD118" s="204"/>
      <c r="BE118" s="204"/>
      <c r="BF118" s="19"/>
      <c r="BG118" s="204"/>
      <c r="BH118" s="204"/>
      <c r="BI118" s="204"/>
      <c r="BJ118" s="204"/>
      <c r="BK118" s="204"/>
      <c r="BL118" s="204"/>
      <c r="BM118" s="204"/>
      <c r="BO118" s="8"/>
      <c r="BP118" s="8"/>
      <c r="BQ118" s="8"/>
      <c r="BR118" s="204"/>
      <c r="BS118" s="204"/>
      <c r="BU118" s="27"/>
      <c r="BV118" s="204"/>
      <c r="BW118" s="204"/>
      <c r="BX118" s="204"/>
      <c r="BY118" s="224"/>
      <c r="BZ118" s="224"/>
      <c r="CA118" s="204"/>
      <c r="CB118" s="204"/>
      <c r="CC118" s="204"/>
      <c r="CD118" s="204"/>
      <c r="CE118" s="204"/>
      <c r="CF118" s="204"/>
      <c r="CG118" s="68"/>
      <c r="CI118" s="27"/>
      <c r="CJ118" s="19"/>
      <c r="CK118" s="19"/>
      <c r="CL118" s="19"/>
      <c r="CM118" s="19"/>
      <c r="CN118" s="19"/>
      <c r="CO118" s="19"/>
    </row>
    <row r="119" spans="5:93" ht="12.75" customHeight="1">
      <c r="E119" s="4"/>
      <c r="H119" s="155"/>
      <c r="I119" s="8"/>
      <c r="J119" s="155"/>
      <c r="K119" s="8"/>
      <c r="L119" s="8"/>
      <c r="M119" s="8"/>
      <c r="N119" s="155"/>
      <c r="O119" s="155"/>
      <c r="P119" s="155"/>
      <c r="Q119" s="155"/>
      <c r="R119" s="155"/>
      <c r="S119" s="155"/>
      <c r="U119" s="8"/>
      <c r="V119" s="8"/>
      <c r="W119" s="8"/>
      <c r="X119" s="8"/>
      <c r="Y119" s="8"/>
      <c r="Z119" s="8"/>
      <c r="AA119" s="8"/>
      <c r="AB119" s="68"/>
      <c r="AC119" s="8"/>
      <c r="AD119" s="25"/>
      <c r="AE119" s="8"/>
      <c r="AF119" s="8"/>
      <c r="AG119" s="8"/>
      <c r="AH119" s="8"/>
      <c r="AI119" s="8"/>
      <c r="AJ119" s="8"/>
      <c r="AK119" s="8"/>
      <c r="AL119" s="8"/>
      <c r="AN119" s="68"/>
      <c r="AO119" s="8"/>
      <c r="AP119" s="25"/>
      <c r="AQ119" s="8"/>
      <c r="AR119" s="8"/>
      <c r="AS119" s="8"/>
      <c r="AT119" s="8"/>
      <c r="AV119" s="68"/>
      <c r="AW119" s="8"/>
      <c r="AX119" s="8"/>
      <c r="AY119" s="8"/>
      <c r="AZ119" s="8"/>
      <c r="BA119" s="8"/>
      <c r="BC119" s="8"/>
      <c r="BD119" s="19"/>
      <c r="BE119" s="19"/>
      <c r="BF119" s="19"/>
      <c r="BG119" s="19"/>
      <c r="BH119" s="19"/>
      <c r="BI119" s="19"/>
      <c r="BJ119" s="19"/>
      <c r="BK119" s="19"/>
      <c r="BL119" s="19"/>
      <c r="BM119" s="19"/>
      <c r="BO119" s="8"/>
      <c r="BP119" s="8"/>
      <c r="BQ119" s="8"/>
      <c r="BR119" s="204"/>
      <c r="BS119" s="204"/>
      <c r="BU119" s="27"/>
      <c r="BV119" s="204"/>
      <c r="BW119" s="204"/>
      <c r="BX119" s="204"/>
      <c r="BY119" s="204"/>
      <c r="BZ119" s="204"/>
      <c r="CA119" s="204"/>
      <c r="CB119" s="204"/>
      <c r="CC119" s="204"/>
      <c r="CD119" s="204"/>
      <c r="CE119" s="204"/>
      <c r="CF119" s="204"/>
      <c r="CG119" s="8"/>
      <c r="CI119" s="27"/>
      <c r="CJ119" s="19"/>
      <c r="CK119" s="19"/>
      <c r="CL119" s="19"/>
      <c r="CM119" s="19"/>
      <c r="CN119" s="19"/>
      <c r="CO119" s="19"/>
    </row>
    <row r="120" spans="5:93">
      <c r="E120" s="4"/>
      <c r="H120" s="155"/>
      <c r="I120" s="8"/>
      <c r="J120" s="155"/>
      <c r="K120" s="8"/>
      <c r="L120" s="8"/>
      <c r="M120" s="8"/>
      <c r="N120" s="155"/>
      <c r="O120" s="155"/>
      <c r="P120" s="155"/>
      <c r="Q120" s="155"/>
      <c r="R120" s="155"/>
      <c r="S120" s="155"/>
      <c r="U120" s="8"/>
      <c r="V120" s="8"/>
      <c r="W120" s="8"/>
      <c r="X120" s="8"/>
      <c r="Y120" s="8"/>
      <c r="Z120" s="8"/>
      <c r="AA120" s="8"/>
      <c r="AB120" s="68"/>
      <c r="AC120" s="8"/>
      <c r="AD120" s="25"/>
      <c r="AE120" s="8"/>
      <c r="AF120" s="8"/>
      <c r="AG120" s="8"/>
      <c r="AH120" s="8"/>
      <c r="AI120" s="8"/>
      <c r="AJ120" s="8"/>
      <c r="AK120" s="8"/>
      <c r="AL120" s="8"/>
      <c r="AN120" s="68"/>
      <c r="AO120" s="8"/>
      <c r="AP120" s="25"/>
      <c r="AQ120" s="25"/>
      <c r="AR120" s="25"/>
      <c r="AS120" s="8"/>
      <c r="AT120" s="8"/>
      <c r="AV120" s="68"/>
      <c r="AW120" s="8"/>
      <c r="AX120" s="8"/>
      <c r="AY120" s="8"/>
      <c r="AZ120" s="8"/>
      <c r="BA120" s="8"/>
      <c r="BC120" s="8"/>
      <c r="BD120" s="19"/>
      <c r="BE120" s="19"/>
      <c r="BF120" s="19"/>
      <c r="BG120" s="19"/>
      <c r="BH120" s="19"/>
      <c r="BI120" s="19"/>
      <c r="BJ120" s="19"/>
      <c r="BK120" s="19"/>
      <c r="BL120" s="19"/>
      <c r="BM120" s="19"/>
      <c r="BO120" s="8"/>
      <c r="BP120" s="8"/>
      <c r="BQ120" s="8"/>
      <c r="BR120" s="204"/>
      <c r="BS120" s="204"/>
      <c r="BU120" s="27"/>
      <c r="BV120" s="204"/>
      <c r="BW120" s="204"/>
      <c r="BX120" s="204"/>
      <c r="BY120" s="204"/>
      <c r="BZ120" s="204"/>
      <c r="CA120" s="204"/>
      <c r="CB120" s="204"/>
      <c r="CC120" s="204"/>
      <c r="CD120" s="204"/>
      <c r="CE120" s="204"/>
      <c r="CF120" s="204"/>
      <c r="CG120" s="8"/>
      <c r="CI120" s="27"/>
      <c r="CJ120" s="19"/>
      <c r="CK120" s="19"/>
      <c r="CL120" s="19"/>
      <c r="CM120" s="19"/>
      <c r="CN120" s="19"/>
      <c r="CO120" s="19"/>
    </row>
    <row r="122" spans="5:93">
      <c r="E122" s="4"/>
      <c r="F122" s="4"/>
      <c r="G122" s="4"/>
      <c r="H122" s="155"/>
      <c r="I122" s="27"/>
      <c r="J122" s="155"/>
      <c r="K122" s="27"/>
      <c r="M122" s="8"/>
      <c r="N122" s="198"/>
      <c r="O122" s="198"/>
      <c r="P122" s="198"/>
      <c r="Q122" s="198"/>
      <c r="R122" s="198"/>
      <c r="S122" s="198"/>
      <c r="U122" s="8"/>
      <c r="V122" s="8"/>
      <c r="W122" s="68"/>
      <c r="X122" s="68"/>
      <c r="Y122" s="8"/>
      <c r="Z122" s="8"/>
      <c r="AA122" s="8"/>
      <c r="AB122" s="68"/>
      <c r="AC122" s="68"/>
      <c r="AD122" s="68"/>
      <c r="AE122" s="68"/>
      <c r="AF122" s="68"/>
      <c r="AG122" s="68"/>
      <c r="AH122" s="68"/>
      <c r="AI122" s="68"/>
      <c r="AJ122" s="68"/>
      <c r="AK122" s="68"/>
      <c r="AL122" s="68"/>
      <c r="AN122" s="27"/>
      <c r="AO122" s="68"/>
      <c r="AP122" s="68"/>
      <c r="AQ122" s="68"/>
      <c r="AR122" s="68"/>
      <c r="AS122" s="68"/>
      <c r="AT122" s="68"/>
      <c r="AW122" s="68"/>
      <c r="AX122" s="68"/>
      <c r="AY122" s="68"/>
      <c r="AZ122" s="68"/>
      <c r="BA122" s="27"/>
      <c r="BD122" s="195"/>
      <c r="BE122" s="195"/>
      <c r="BF122" s="68"/>
      <c r="BG122" s="68"/>
      <c r="BH122" s="195"/>
      <c r="BI122" s="195"/>
      <c r="BJ122" s="195"/>
      <c r="BK122" s="236"/>
      <c r="BL122" s="195"/>
      <c r="BM122" s="195"/>
      <c r="BN122" s="196"/>
      <c r="BO122" s="198"/>
      <c r="BP122" s="198"/>
      <c r="BQ122" s="198"/>
      <c r="BR122" s="198"/>
      <c r="BS122" s="198"/>
      <c r="BT122" s="196"/>
      <c r="BU122" s="196"/>
      <c r="BV122" s="164"/>
      <c r="BW122" s="164"/>
      <c r="BX122" s="164"/>
      <c r="BY122" s="68"/>
      <c r="BZ122" s="68"/>
      <c r="CA122" s="68"/>
      <c r="CB122" s="68"/>
      <c r="CC122" s="68"/>
      <c r="CD122" s="68"/>
      <c r="CE122" s="68"/>
      <c r="CF122" s="68"/>
      <c r="CG122" s="68"/>
      <c r="CH122" s="68"/>
      <c r="CI122" s="68"/>
      <c r="CJ122" s="68"/>
      <c r="CK122" s="68"/>
      <c r="CL122" s="68"/>
      <c r="CM122" s="68"/>
      <c r="CN122" s="68"/>
      <c r="CO122" s="68"/>
    </row>
    <row r="123" spans="5:93">
      <c r="E123" s="4"/>
      <c r="F123" s="4"/>
      <c r="G123" s="4"/>
      <c r="H123" s="155"/>
      <c r="I123" s="27"/>
      <c r="J123" s="155"/>
      <c r="K123" s="27"/>
      <c r="M123" s="8"/>
      <c r="N123" s="198"/>
      <c r="O123" s="198"/>
      <c r="P123" s="198"/>
      <c r="Q123" s="198"/>
      <c r="R123" s="198"/>
      <c r="S123" s="198"/>
      <c r="U123" s="8"/>
      <c r="V123" s="8"/>
      <c r="W123" s="68"/>
      <c r="X123" s="68"/>
      <c r="Y123" s="8"/>
      <c r="Z123" s="8"/>
      <c r="AA123" s="8"/>
      <c r="AB123" s="68"/>
      <c r="AC123" s="68"/>
      <c r="AD123" s="68"/>
      <c r="AE123" s="68"/>
      <c r="AF123" s="68"/>
      <c r="AG123" s="68"/>
      <c r="AH123" s="68"/>
      <c r="AI123" s="68"/>
      <c r="AJ123" s="68"/>
      <c r="AK123" s="68"/>
      <c r="AL123" s="68"/>
      <c r="AN123" s="27"/>
      <c r="AO123" s="89"/>
      <c r="AP123" s="89"/>
      <c r="AQ123" s="89"/>
      <c r="AR123" s="89"/>
      <c r="AS123" s="89"/>
      <c r="AT123" s="89"/>
      <c r="AW123" s="68"/>
      <c r="AX123" s="68"/>
      <c r="AY123" s="68"/>
      <c r="AZ123" s="68"/>
      <c r="BA123" s="27"/>
      <c r="BD123" s="195"/>
      <c r="BE123" s="195"/>
      <c r="BF123" s="68"/>
      <c r="BG123" s="68"/>
      <c r="BH123" s="195"/>
      <c r="BI123" s="195"/>
      <c r="BJ123" s="195"/>
      <c r="BK123" s="236"/>
      <c r="BL123" s="195"/>
      <c r="BM123" s="195"/>
      <c r="BN123" s="196"/>
      <c r="BO123" s="198"/>
      <c r="BP123" s="198"/>
      <c r="BQ123" s="198"/>
      <c r="BR123" s="198"/>
      <c r="BS123" s="198"/>
      <c r="BT123" s="196"/>
      <c r="BU123" s="196"/>
      <c r="BV123" s="164"/>
      <c r="BW123" s="164"/>
      <c r="BX123" s="164"/>
      <c r="BY123" s="68"/>
      <c r="BZ123" s="68"/>
      <c r="CA123" s="68"/>
      <c r="CB123" s="68"/>
      <c r="CC123" s="68"/>
      <c r="CD123" s="68"/>
      <c r="CE123" s="68"/>
      <c r="CF123" s="68"/>
      <c r="CG123" s="68"/>
      <c r="CH123" s="8"/>
      <c r="CI123" s="8"/>
      <c r="CJ123" s="68"/>
      <c r="CK123" s="68"/>
      <c r="CL123" s="68"/>
      <c r="CM123" s="68"/>
      <c r="CN123" s="68"/>
      <c r="CO123" s="68"/>
    </row>
    <row r="124" spans="5:93">
      <c r="E124" s="4"/>
      <c r="F124" s="4"/>
      <c r="G124" s="4"/>
      <c r="H124" s="155"/>
      <c r="I124" s="27"/>
      <c r="J124" s="155"/>
      <c r="K124" s="27"/>
      <c r="M124" s="8"/>
      <c r="N124" s="198"/>
      <c r="O124" s="198"/>
      <c r="P124" s="198"/>
      <c r="Q124" s="198"/>
      <c r="R124" s="198"/>
      <c r="S124" s="198"/>
      <c r="U124" s="8"/>
      <c r="V124" s="8"/>
      <c r="W124" s="68"/>
      <c r="X124" s="8"/>
      <c r="Y124" s="8"/>
      <c r="Z124" s="8"/>
      <c r="AA124" s="8"/>
      <c r="AB124" s="68"/>
      <c r="AC124" s="68"/>
      <c r="AD124" s="68"/>
      <c r="AE124" s="68"/>
      <c r="AF124" s="68"/>
      <c r="AG124" s="68"/>
      <c r="AH124" s="68"/>
      <c r="AI124" s="68"/>
      <c r="AJ124" s="68"/>
      <c r="AK124" s="68"/>
      <c r="AL124" s="68"/>
      <c r="AN124" s="27"/>
      <c r="AO124" s="89"/>
      <c r="AP124" s="89"/>
      <c r="AQ124" s="89"/>
      <c r="AR124" s="89"/>
      <c r="AS124" s="89"/>
      <c r="AT124" s="89"/>
      <c r="AW124" s="68"/>
      <c r="AX124" s="68"/>
      <c r="AY124" s="68"/>
      <c r="AZ124" s="68"/>
      <c r="BA124" s="27"/>
      <c r="BD124" s="195"/>
      <c r="BE124" s="195"/>
      <c r="BF124" s="68"/>
      <c r="BG124" s="68"/>
      <c r="BH124" s="195"/>
      <c r="BI124" s="195"/>
      <c r="BJ124" s="195"/>
      <c r="BK124" s="236"/>
      <c r="BL124" s="195"/>
      <c r="BM124" s="195"/>
      <c r="BN124" s="196"/>
      <c r="BO124" s="198"/>
      <c r="BP124" s="198"/>
      <c r="BQ124" s="198"/>
      <c r="BR124" s="198"/>
      <c r="BS124" s="198"/>
      <c r="BT124" s="196"/>
      <c r="BU124" s="196"/>
      <c r="BV124" s="198"/>
      <c r="BW124" s="198"/>
      <c r="BX124" s="198"/>
      <c r="BY124" s="8"/>
      <c r="BZ124" s="8"/>
      <c r="CA124" s="164"/>
      <c r="CB124" s="198"/>
      <c r="CC124" s="198"/>
      <c r="CD124" s="198"/>
      <c r="CE124" s="198"/>
      <c r="CF124" s="198"/>
      <c r="CG124" s="8"/>
      <c r="CI124" s="8"/>
      <c r="CJ124" s="198"/>
      <c r="CK124" s="198"/>
      <c r="CL124" s="198"/>
      <c r="CM124" s="198"/>
      <c r="CN124" s="198"/>
      <c r="CO124" s="198"/>
    </row>
    <row r="125" spans="5:93">
      <c r="P125" s="198"/>
      <c r="Q125" s="198"/>
      <c r="R125" s="198"/>
      <c r="S125" s="198"/>
      <c r="U125" s="8"/>
      <c r="V125" s="8"/>
      <c r="W125" s="68"/>
      <c r="X125" s="25"/>
      <c r="Y125" s="8"/>
      <c r="Z125" s="8"/>
      <c r="AA125" s="8"/>
      <c r="AB125" s="68"/>
      <c r="AC125" s="68"/>
      <c r="AD125" s="68"/>
      <c r="AE125" s="68"/>
      <c r="AF125" s="68"/>
      <c r="AG125" s="68"/>
      <c r="AH125" s="68"/>
      <c r="AI125" s="68"/>
      <c r="AJ125" s="68"/>
      <c r="AK125" s="68"/>
      <c r="AL125" s="68"/>
      <c r="AN125" s="27"/>
      <c r="AO125" s="89"/>
      <c r="AP125" s="89"/>
      <c r="AQ125" s="89"/>
      <c r="AR125" s="89"/>
      <c r="AS125" s="89"/>
      <c r="AT125" s="89"/>
      <c r="AV125" s="55"/>
      <c r="AW125" s="68"/>
      <c r="AX125" s="68"/>
      <c r="AY125" s="68"/>
      <c r="AZ125" s="68"/>
      <c r="BA125" s="55"/>
      <c r="BC125" s="55"/>
      <c r="BD125" s="234"/>
      <c r="BE125" s="235"/>
      <c r="BF125" s="68"/>
      <c r="BG125" s="235"/>
      <c r="BH125" s="235"/>
      <c r="BI125" s="196"/>
      <c r="BJ125" s="196"/>
      <c r="BK125" s="196"/>
      <c r="BL125" s="235"/>
      <c r="BM125" s="235"/>
      <c r="BN125" s="196"/>
      <c r="BO125" s="198"/>
      <c r="BP125" s="198"/>
      <c r="BQ125" s="198"/>
      <c r="BR125" s="198"/>
      <c r="BS125" s="198"/>
      <c r="BT125" s="196"/>
      <c r="BU125" s="196"/>
      <c r="BV125" s="198"/>
      <c r="BW125" s="198"/>
      <c r="BX125" s="198"/>
      <c r="BY125" s="8"/>
      <c r="BZ125" s="8"/>
      <c r="CA125" s="164"/>
      <c r="CB125" s="198"/>
      <c r="CC125" s="198"/>
      <c r="CD125" s="198"/>
      <c r="CE125" s="198"/>
      <c r="CF125" s="198"/>
      <c r="CG125" s="8"/>
      <c r="CI125" s="8"/>
      <c r="CJ125" s="198"/>
      <c r="CK125" s="198"/>
      <c r="CL125" s="198"/>
      <c r="CM125" s="198"/>
      <c r="CN125" s="198"/>
      <c r="CO125" s="198"/>
    </row>
    <row r="126" spans="5:93" ht="12" customHeight="1">
      <c r="P126" s="164"/>
      <c r="Q126" s="164"/>
      <c r="R126" s="164"/>
      <c r="S126" s="164"/>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164"/>
      <c r="BE126" s="164"/>
      <c r="BF126" s="68"/>
      <c r="BG126" s="68"/>
      <c r="BH126" s="164"/>
      <c r="BI126" s="164"/>
      <c r="BJ126" s="164"/>
      <c r="BK126" s="164"/>
      <c r="BL126" s="164"/>
      <c r="BM126" s="164"/>
      <c r="BN126" s="164"/>
      <c r="BO126" s="164"/>
      <c r="BP126" s="164"/>
      <c r="BQ126" s="164"/>
      <c r="BR126" s="164"/>
      <c r="BS126" s="164"/>
      <c r="BT126" s="164"/>
      <c r="BU126" s="164"/>
      <c r="BV126" s="164"/>
      <c r="BW126" s="164"/>
      <c r="BX126" s="164"/>
      <c r="BY126" s="68"/>
      <c r="BZ126" s="68"/>
      <c r="CA126" s="164"/>
      <c r="CB126" s="164"/>
      <c r="CC126" s="164"/>
      <c r="CD126" s="164"/>
      <c r="CE126" s="164"/>
      <c r="CF126" s="164"/>
      <c r="CG126" s="68"/>
      <c r="CH126" s="68"/>
      <c r="CI126" s="68"/>
      <c r="CJ126" s="164"/>
      <c r="CK126" s="164"/>
      <c r="CL126" s="164"/>
      <c r="CM126" s="198"/>
      <c r="CN126" s="164"/>
      <c r="CO126" s="164"/>
    </row>
    <row r="127" spans="5:93" ht="12.75" customHeight="1">
      <c r="P127" s="164"/>
      <c r="Q127" s="164"/>
      <c r="R127" s="164"/>
      <c r="S127" s="164"/>
      <c r="U127" s="8"/>
      <c r="V127" s="68"/>
      <c r="W127" s="68"/>
      <c r="X127" s="68"/>
      <c r="Y127" s="68"/>
      <c r="Z127" s="68"/>
      <c r="AA127" s="8"/>
      <c r="AB127" s="68"/>
      <c r="AC127" s="68"/>
      <c r="AD127" s="68"/>
      <c r="AE127" s="68"/>
      <c r="AF127" s="68"/>
      <c r="AG127" s="68"/>
      <c r="AH127" s="68"/>
      <c r="AI127" s="68"/>
      <c r="AJ127" s="68"/>
      <c r="AK127" s="68"/>
      <c r="AL127" s="68"/>
      <c r="AN127" s="68"/>
      <c r="AO127" s="68"/>
      <c r="AP127" s="135"/>
      <c r="AQ127" s="89"/>
      <c r="AR127" s="89"/>
      <c r="AS127" s="68"/>
      <c r="AT127" s="89"/>
      <c r="AV127" s="68"/>
      <c r="AW127" s="68"/>
      <c r="AX127" s="68"/>
      <c r="AY127" s="68"/>
      <c r="AZ127" s="68"/>
      <c r="BA127" s="68"/>
      <c r="BC127" s="8"/>
      <c r="BD127" s="164"/>
      <c r="BE127" s="164"/>
      <c r="BF127" s="19"/>
      <c r="BG127" s="164"/>
      <c r="BH127" s="164"/>
      <c r="BI127" s="164"/>
      <c r="BJ127" s="164"/>
      <c r="BK127" s="164"/>
      <c r="BL127" s="164"/>
      <c r="BM127" s="164"/>
      <c r="BN127" s="196"/>
      <c r="BO127" s="198"/>
      <c r="BP127" s="164"/>
      <c r="BQ127" s="164"/>
      <c r="BR127" s="164"/>
      <c r="BS127" s="164"/>
      <c r="BT127" s="196"/>
      <c r="BU127" s="155"/>
      <c r="BV127" s="164"/>
      <c r="BW127" s="164"/>
      <c r="BX127" s="164"/>
      <c r="BY127" s="89"/>
      <c r="BZ127" s="89"/>
      <c r="CA127" s="164"/>
      <c r="CB127" s="164"/>
      <c r="CC127" s="164"/>
      <c r="CD127" s="164"/>
      <c r="CE127" s="164"/>
      <c r="CF127" s="164"/>
      <c r="CG127" s="68"/>
      <c r="CI127" s="27"/>
      <c r="CJ127" s="164"/>
      <c r="CK127" s="164"/>
      <c r="CL127" s="164"/>
      <c r="CM127" s="198"/>
      <c r="CN127" s="164"/>
      <c r="CO127" s="164"/>
    </row>
    <row r="128" spans="5:93" ht="12.75" customHeight="1">
      <c r="P128" s="164"/>
      <c r="Q128" s="164"/>
      <c r="R128" s="164"/>
      <c r="S128" s="164"/>
      <c r="U128" s="8"/>
      <c r="V128" s="68"/>
      <c r="W128" s="68"/>
      <c r="X128" s="68"/>
      <c r="Y128" s="68"/>
      <c r="Z128" s="68"/>
      <c r="AA128" s="8"/>
      <c r="AB128" s="68"/>
      <c r="AC128" s="68"/>
      <c r="AD128" s="68"/>
      <c r="AE128" s="68"/>
      <c r="AF128" s="68"/>
      <c r="AG128" s="68"/>
      <c r="AH128" s="68"/>
      <c r="AI128" s="68"/>
      <c r="AJ128" s="68"/>
      <c r="AK128" s="68"/>
      <c r="AL128" s="68"/>
      <c r="AN128" s="68"/>
      <c r="AO128" s="89"/>
      <c r="AP128" s="164"/>
      <c r="AQ128" s="89"/>
      <c r="AR128" s="68"/>
      <c r="AS128" s="89"/>
      <c r="AT128" s="68"/>
      <c r="AV128" s="68"/>
      <c r="AW128" s="68"/>
      <c r="AX128" s="68"/>
      <c r="AY128" s="68"/>
      <c r="AZ128" s="68"/>
      <c r="BA128" s="68"/>
      <c r="BC128" s="8"/>
      <c r="BD128" s="164"/>
      <c r="BE128" s="164"/>
      <c r="BF128" s="19"/>
      <c r="BG128" s="164"/>
      <c r="BH128" s="164"/>
      <c r="BI128" s="164"/>
      <c r="BJ128" s="164"/>
      <c r="BK128" s="164"/>
      <c r="BL128" s="164"/>
      <c r="BM128" s="164"/>
      <c r="BN128" s="196"/>
      <c r="BO128" s="198"/>
      <c r="BP128" s="164"/>
      <c r="BQ128" s="164"/>
      <c r="BR128" s="164"/>
      <c r="BS128" s="164"/>
      <c r="BT128" s="196"/>
      <c r="BU128" s="155"/>
      <c r="BV128" s="164"/>
      <c r="BW128" s="164"/>
      <c r="BX128" s="164"/>
      <c r="BY128" s="68"/>
      <c r="BZ128" s="68"/>
      <c r="CA128" s="164"/>
      <c r="CB128" s="164"/>
      <c r="CC128" s="164"/>
      <c r="CD128" s="164"/>
      <c r="CE128" s="164"/>
      <c r="CF128" s="164"/>
      <c r="CG128" s="68"/>
      <c r="CI128" s="27"/>
      <c r="CJ128" s="164"/>
      <c r="CK128" s="164"/>
      <c r="CL128" s="164"/>
      <c r="CM128" s="164"/>
      <c r="CN128" s="164"/>
      <c r="CO128" s="164"/>
    </row>
    <row r="129" spans="16:93" ht="12.75" customHeight="1">
      <c r="P129" s="204"/>
      <c r="Q129" s="204"/>
      <c r="R129" s="204"/>
      <c r="S129" s="204"/>
      <c r="U129" s="8"/>
      <c r="V129" s="187"/>
      <c r="W129" s="187"/>
      <c r="X129" s="187"/>
      <c r="Y129" s="187"/>
      <c r="Z129" s="187"/>
      <c r="AA129" s="8"/>
      <c r="AB129" s="68"/>
      <c r="AC129" s="187"/>
      <c r="AD129" s="224"/>
      <c r="AE129" s="187"/>
      <c r="AF129" s="187"/>
      <c r="AG129" s="187"/>
      <c r="AH129" s="187"/>
      <c r="AI129" s="187"/>
      <c r="AJ129" s="187"/>
      <c r="AK129" s="187"/>
      <c r="AL129" s="187"/>
      <c r="AN129" s="68"/>
      <c r="AO129" s="89"/>
      <c r="AP129" s="68"/>
      <c r="AQ129" s="68"/>
      <c r="AR129" s="68"/>
      <c r="AS129" s="89"/>
      <c r="AT129" s="89"/>
      <c r="AU129" s="27"/>
      <c r="AV129" s="68"/>
      <c r="AW129" s="68"/>
      <c r="AX129" s="68"/>
      <c r="AY129" s="68"/>
      <c r="AZ129" s="68"/>
      <c r="BA129" s="68"/>
      <c r="BC129" s="8"/>
      <c r="BD129" s="204"/>
      <c r="BE129" s="204"/>
      <c r="BF129" s="19"/>
      <c r="BG129" s="204"/>
      <c r="BH129" s="204"/>
      <c r="BI129" s="204"/>
      <c r="BJ129" s="204"/>
      <c r="BK129" s="204"/>
      <c r="BL129" s="204"/>
      <c r="BM129" s="204"/>
      <c r="BN129" s="196"/>
      <c r="BO129" s="198"/>
      <c r="BP129" s="204"/>
      <c r="BQ129" s="204"/>
      <c r="BR129" s="204"/>
      <c r="BS129" s="204"/>
      <c r="BT129" s="196"/>
      <c r="BU129" s="155"/>
      <c r="BV129" s="204"/>
      <c r="BW129" s="204"/>
      <c r="BX129" s="204"/>
      <c r="BY129" s="224"/>
      <c r="BZ129" s="224"/>
      <c r="CA129" s="204"/>
      <c r="CB129" s="204"/>
      <c r="CC129" s="204"/>
      <c r="CD129" s="204"/>
      <c r="CE129" s="204"/>
      <c r="CF129" s="204"/>
      <c r="CG129" s="68"/>
      <c r="CI129" s="27"/>
      <c r="CJ129" s="204"/>
      <c r="CK129" s="204"/>
      <c r="CL129" s="204"/>
      <c r="CM129" s="204"/>
      <c r="CN129" s="204"/>
      <c r="CO129" s="204"/>
    </row>
    <row r="130" spans="16:93" ht="12.75" customHeight="1">
      <c r="P130" s="204"/>
      <c r="Q130" s="204"/>
      <c r="R130" s="204"/>
      <c r="S130" s="204"/>
      <c r="U130" s="8"/>
      <c r="V130" s="8"/>
      <c r="W130" s="8"/>
      <c r="X130" s="25"/>
      <c r="Y130" s="8"/>
      <c r="Z130" s="8"/>
      <c r="AA130" s="8"/>
      <c r="AB130" s="68"/>
      <c r="AC130" s="25"/>
      <c r="AD130" s="8"/>
      <c r="AE130" s="89"/>
      <c r="AF130" s="68"/>
      <c r="AG130" s="68"/>
      <c r="AH130" s="8"/>
      <c r="AI130" s="8"/>
      <c r="AJ130" s="68"/>
      <c r="AK130" s="68"/>
      <c r="AL130" s="68"/>
      <c r="AN130" s="68"/>
      <c r="AO130" s="16"/>
      <c r="AP130" s="16"/>
      <c r="AQ130" s="16"/>
      <c r="AR130" s="16"/>
      <c r="AS130" s="16"/>
      <c r="AT130" s="16"/>
      <c r="AV130" s="68"/>
      <c r="AW130" s="8"/>
      <c r="AX130" s="8"/>
      <c r="AY130" s="8"/>
      <c r="AZ130" s="8"/>
      <c r="BA130" s="8"/>
      <c r="BC130" s="8"/>
      <c r="BD130" s="204"/>
      <c r="BE130" s="204"/>
      <c r="BF130" s="19"/>
      <c r="BG130" s="204"/>
      <c r="BH130" s="204"/>
      <c r="BI130" s="204"/>
      <c r="BJ130" s="204"/>
      <c r="BK130" s="204"/>
      <c r="BL130" s="204"/>
      <c r="BM130" s="204"/>
      <c r="BO130" s="8"/>
      <c r="BP130" s="8"/>
      <c r="BQ130" s="8"/>
      <c r="BR130" s="204"/>
      <c r="BS130" s="204"/>
      <c r="BU130" s="27"/>
      <c r="BV130" s="204"/>
      <c r="BW130" s="204"/>
      <c r="BX130" s="204"/>
      <c r="BY130" s="224"/>
      <c r="BZ130" s="224"/>
      <c r="CA130" s="204"/>
      <c r="CB130" s="204"/>
      <c r="CC130" s="204"/>
      <c r="CD130" s="204"/>
      <c r="CE130" s="204"/>
      <c r="CF130" s="204"/>
      <c r="CG130" s="68"/>
      <c r="CI130" s="27"/>
      <c r="CJ130" s="19"/>
      <c r="CK130" s="19"/>
      <c r="CL130" s="19"/>
      <c r="CM130" s="19"/>
      <c r="CN130" s="19"/>
      <c r="CO130" s="19"/>
    </row>
    <row r="131" spans="16:93" ht="12.75" customHeight="1">
      <c r="P131" s="155"/>
      <c r="Q131" s="155"/>
      <c r="R131" s="155"/>
      <c r="S131" s="155"/>
      <c r="U131" s="8"/>
      <c r="V131" s="8"/>
      <c r="W131" s="8"/>
      <c r="X131" s="8"/>
      <c r="Y131" s="8"/>
      <c r="Z131" s="8"/>
      <c r="AA131" s="8"/>
      <c r="AB131" s="68"/>
      <c r="AC131" s="8"/>
      <c r="AD131" s="25"/>
      <c r="AE131" s="8"/>
      <c r="AF131" s="8"/>
      <c r="AG131" s="8"/>
      <c r="AH131" s="8"/>
      <c r="AI131" s="8"/>
      <c r="AJ131" s="8"/>
      <c r="AK131" s="8"/>
      <c r="AL131" s="8"/>
      <c r="AN131" s="68"/>
      <c r="AO131" s="8"/>
      <c r="AP131" s="25"/>
      <c r="AQ131" s="8"/>
      <c r="AR131" s="8"/>
      <c r="AS131" s="8"/>
      <c r="AT131" s="8"/>
      <c r="AV131" s="68"/>
      <c r="AW131" s="8"/>
      <c r="AX131" s="8"/>
      <c r="AY131" s="8"/>
      <c r="AZ131" s="8"/>
      <c r="BA131" s="8"/>
      <c r="BC131" s="8"/>
      <c r="BD131" s="19"/>
      <c r="BE131" s="19"/>
      <c r="BF131" s="19"/>
      <c r="BG131" s="19"/>
      <c r="BH131" s="19"/>
      <c r="BI131" s="19"/>
      <c r="BJ131" s="19"/>
      <c r="BK131" s="19"/>
      <c r="BL131" s="19"/>
      <c r="BM131" s="19"/>
      <c r="BO131" s="8"/>
      <c r="BP131" s="8"/>
      <c r="BQ131" s="8"/>
      <c r="BR131" s="204"/>
      <c r="BS131" s="204"/>
      <c r="BU131" s="27"/>
      <c r="BV131" s="204"/>
      <c r="BW131" s="204"/>
      <c r="BX131" s="204"/>
      <c r="BY131" s="204"/>
      <c r="BZ131" s="204"/>
      <c r="CA131" s="204"/>
      <c r="CB131" s="204"/>
      <c r="CC131" s="204"/>
      <c r="CD131" s="204"/>
      <c r="CE131" s="204"/>
      <c r="CF131" s="204"/>
      <c r="CG131" s="8"/>
      <c r="CI131" s="27"/>
      <c r="CJ131" s="19"/>
      <c r="CK131" s="19"/>
      <c r="CL131" s="19"/>
      <c r="CM131" s="19"/>
      <c r="CN131" s="19"/>
      <c r="CO131" s="19"/>
    </row>
    <row r="132" spans="16:93" ht="12.75" customHeight="1">
      <c r="P132" s="155"/>
      <c r="Q132" s="155"/>
      <c r="R132" s="155"/>
      <c r="S132" s="155"/>
      <c r="U132" s="8"/>
      <c r="V132" s="8"/>
      <c r="W132" s="8"/>
      <c r="X132" s="8"/>
      <c r="Y132" s="8"/>
      <c r="Z132" s="8"/>
      <c r="AA132" s="8"/>
      <c r="AB132" s="68"/>
      <c r="AC132" s="8"/>
      <c r="AD132" s="25"/>
      <c r="AE132" s="8"/>
      <c r="AF132" s="8"/>
      <c r="AG132" s="8"/>
      <c r="AH132" s="8"/>
      <c r="AI132" s="8"/>
      <c r="AJ132" s="8"/>
      <c r="AK132" s="8"/>
      <c r="AL132" s="8"/>
      <c r="AN132" s="68"/>
      <c r="AO132" s="8"/>
      <c r="AP132" s="25"/>
      <c r="AQ132" s="25"/>
      <c r="AR132" s="25"/>
      <c r="AS132" s="8"/>
      <c r="AT132" s="8"/>
      <c r="AV132" s="68"/>
      <c r="AW132" s="8"/>
      <c r="AX132" s="8"/>
      <c r="AY132" s="8"/>
      <c r="AZ132" s="8"/>
      <c r="BA132" s="8"/>
      <c r="BC132" s="8"/>
      <c r="BD132" s="19"/>
      <c r="BE132" s="19"/>
      <c r="BF132" s="19"/>
      <c r="BG132" s="19"/>
      <c r="BH132" s="19"/>
      <c r="BI132" s="19"/>
      <c r="BJ132" s="19"/>
      <c r="BK132" s="19"/>
      <c r="BL132" s="19"/>
      <c r="BM132" s="19"/>
      <c r="BO132" s="8"/>
      <c r="BP132" s="8"/>
      <c r="BQ132" s="8"/>
      <c r="BR132" s="204"/>
      <c r="BS132" s="204"/>
      <c r="BU132" s="27"/>
      <c r="BV132" s="204"/>
      <c r="BW132" s="204"/>
      <c r="BX132" s="204"/>
      <c r="BY132" s="204"/>
      <c r="BZ132" s="204"/>
      <c r="CA132" s="204"/>
      <c r="CB132" s="204"/>
      <c r="CC132" s="204"/>
      <c r="CD132" s="204"/>
      <c r="CE132" s="204"/>
      <c r="CF132" s="204"/>
      <c r="CG132" s="8"/>
      <c r="CI132" s="27"/>
      <c r="CJ132" s="19"/>
      <c r="CK132" s="19"/>
      <c r="CL132" s="19"/>
      <c r="CM132" s="19"/>
      <c r="CN132" s="19"/>
      <c r="CO132" s="19"/>
    </row>
    <row r="133" spans="16:93" ht="12.75" customHeight="1"/>
    <row r="134" spans="16:93" ht="12.75" customHeight="1"/>
    <row r="135" spans="16:93" ht="12.75" customHeight="1"/>
    <row r="136" spans="16:93" ht="12.75" customHeight="1"/>
    <row r="137" spans="16:93" ht="12.75" customHeight="1"/>
    <row r="138" spans="16:93" ht="12.75" customHeight="1"/>
    <row r="139" spans="16:93" ht="12.75" customHeight="1"/>
    <row r="140" spans="16:93" ht="12.75" customHeight="1"/>
    <row r="141" spans="16:93" ht="12.75" customHeight="1"/>
    <row r="142" spans="16:93" ht="12.75" customHeight="1"/>
  </sheetData>
  <mergeCells count="11">
    <mergeCell ref="A86:P86"/>
    <mergeCell ref="A88:P88"/>
    <mergeCell ref="A84:P84"/>
    <mergeCell ref="A89:P89"/>
    <mergeCell ref="A87:P87"/>
    <mergeCell ref="A85:P85"/>
    <mergeCell ref="A94:P94"/>
    <mergeCell ref="A95:P95"/>
    <mergeCell ref="A96:P96"/>
    <mergeCell ref="A91:P91"/>
    <mergeCell ref="A90:P90"/>
  </mergeCells>
  <phoneticPr fontId="17" type="noConversion"/>
  <conditionalFormatting sqref="BA128:BE128 AU128:AV128 CA129:CA130 BY126:BY127 AH128:AK128 P128:V128 X128:AF128 AM128:AN128 AN127 CN128:CO128 BH128:CL128 AO128:AT129 K22:K23 K28:K31 K18 K12:K16">
    <cfRule type="cellIs" dxfId="5789" priority="131" stopIfTrue="1" operator="equal">
      <formula>"-"</formula>
    </cfRule>
    <cfRule type="cellIs" dxfId="5788" priority="132" stopIfTrue="1" operator="equal">
      <formula>"-"</formula>
    </cfRule>
  </conditionalFormatting>
  <conditionalFormatting sqref="AW125:BA125 BD125:BE125 BV125:CG125 BO126:CH127 CJ125:CL127 AB127:AN127 P125:S127 V125:Z127 AC125:AL125 AB126:AP126 AN125:AP125 AQ125:AT126 BP125:BS125 CN125:CO127 CM125:CM126 BG125:BM127 AU126:BE127 AO127:AT128 J31 I31:I33 J40 H29:J30 H18:J18 G12:J14 J19:J21 J24:J27">
    <cfRule type="cellIs" dxfId="5787" priority="129" stopIfTrue="1" operator="equal">
      <formula>"-"</formula>
    </cfRule>
    <cfRule type="containsText" dxfId="5786" priority="130" stopIfTrue="1" operator="containsText" text="leer">
      <formula>NOT(ISERROR(SEARCH("leer",G12)))</formula>
    </cfRule>
  </conditionalFormatting>
  <conditionalFormatting sqref="CH131:CI132 AW125:BA125 BD125:BE125 BV125:CG125 CJ125:CO125 P125:S125 V125:Z125 AC125:AL125 AO125:AT126 BP125:BS125 BG125:BM125 H29:H30 H18 G12:H14">
    <cfRule type="cellIs" dxfId="5785" priority="128" stopIfTrue="1" operator="equal">
      <formula>"-"</formula>
    </cfRule>
  </conditionalFormatting>
  <conditionalFormatting sqref="N124:S124">
    <cfRule type="cellIs" dxfId="5784" priority="126" stopIfTrue="1" operator="equal">
      <formula>"-"</formula>
    </cfRule>
    <cfRule type="containsText" dxfId="5783" priority="127" stopIfTrue="1" operator="containsText" text="leer">
      <formula>NOT(ISERROR(SEARCH("leer",N124)))</formula>
    </cfRule>
  </conditionalFormatting>
  <conditionalFormatting sqref="N124:S124">
    <cfRule type="cellIs" dxfId="5782" priority="125" stopIfTrue="1" operator="equal">
      <formula>"-"</formula>
    </cfRule>
  </conditionalFormatting>
  <conditionalFormatting sqref="BD124:BE124 BG124:BM124">
    <cfRule type="cellIs" dxfId="5781" priority="123" stopIfTrue="1" operator="equal">
      <formula>"-"</formula>
    </cfRule>
    <cfRule type="containsText" dxfId="5780" priority="124" stopIfTrue="1" operator="containsText" text="leer">
      <formula>NOT(ISERROR(SEARCH("leer",BD124)))</formula>
    </cfRule>
  </conditionalFormatting>
  <conditionalFormatting sqref="BD124:BE124 BG124:BM124">
    <cfRule type="cellIs" dxfId="5779" priority="122" stopIfTrue="1" operator="equal">
      <formula>"-"</formula>
    </cfRule>
  </conditionalFormatting>
  <conditionalFormatting sqref="BS124">
    <cfRule type="cellIs" dxfId="5778" priority="120" stopIfTrue="1" operator="equal">
      <formula>"-"</formula>
    </cfRule>
    <cfRule type="containsText" dxfId="5777" priority="121" stopIfTrue="1" operator="containsText" text="leer">
      <formula>NOT(ISERROR(SEARCH("leer",BS124)))</formula>
    </cfRule>
  </conditionalFormatting>
  <conditionalFormatting sqref="BS124">
    <cfRule type="cellIs" dxfId="5776" priority="119" stopIfTrue="1" operator="equal">
      <formula>"-"</formula>
    </cfRule>
  </conditionalFormatting>
  <conditionalFormatting sqref="BV124:CG124">
    <cfRule type="cellIs" dxfId="5775" priority="117" stopIfTrue="1" operator="equal">
      <formula>"-"</formula>
    </cfRule>
    <cfRule type="containsText" dxfId="5774" priority="118" stopIfTrue="1" operator="containsText" text="leer">
      <formula>NOT(ISERROR(SEARCH("leer",BV124)))</formula>
    </cfRule>
  </conditionalFormatting>
  <conditionalFormatting sqref="BV124:CG124">
    <cfRule type="cellIs" dxfId="5773" priority="116" stopIfTrue="1" operator="equal">
      <formula>"-"</formula>
    </cfRule>
  </conditionalFormatting>
  <conditionalFormatting sqref="BV123">
    <cfRule type="cellIs" dxfId="5772" priority="114" stopIfTrue="1" operator="equal">
      <formula>"-"</formula>
    </cfRule>
    <cfRule type="containsText" dxfId="5771" priority="115" stopIfTrue="1" operator="containsText" text="leer">
      <formula>NOT(ISERROR(SEARCH("leer",BV123)))</formula>
    </cfRule>
  </conditionalFormatting>
  <conditionalFormatting sqref="BV123">
    <cfRule type="cellIs" dxfId="5770" priority="113" stopIfTrue="1" operator="equal">
      <formula>"-"</formula>
    </cfRule>
  </conditionalFormatting>
  <conditionalFormatting sqref="BW123:CF123">
    <cfRule type="cellIs" dxfId="5769" priority="111" stopIfTrue="1" operator="equal">
      <formula>"-"</formula>
    </cfRule>
    <cfRule type="containsText" dxfId="5768" priority="112" stopIfTrue="1" operator="containsText" text="leer">
      <formula>NOT(ISERROR(SEARCH("leer",BW123)))</formula>
    </cfRule>
  </conditionalFormatting>
  <conditionalFormatting sqref="BW123:CF123">
    <cfRule type="cellIs" dxfId="5767" priority="110" stopIfTrue="1" operator="equal">
      <formula>"-"</formula>
    </cfRule>
  </conditionalFormatting>
  <conditionalFormatting sqref="BS123">
    <cfRule type="cellIs" dxfId="5766" priority="108" stopIfTrue="1" operator="equal">
      <formula>"-"</formula>
    </cfRule>
    <cfRule type="containsText" dxfId="5765" priority="109" stopIfTrue="1" operator="containsText" text="leer">
      <formula>NOT(ISERROR(SEARCH("leer",BS123)))</formula>
    </cfRule>
  </conditionalFormatting>
  <conditionalFormatting sqref="BS123">
    <cfRule type="cellIs" dxfId="5764" priority="107" stopIfTrue="1" operator="equal">
      <formula>"-"</formula>
    </cfRule>
  </conditionalFormatting>
  <conditionalFormatting sqref="BR124">
    <cfRule type="cellIs" dxfId="5763" priority="105" stopIfTrue="1" operator="equal">
      <formula>"-"</formula>
    </cfRule>
    <cfRule type="containsText" dxfId="5762" priority="106" stopIfTrue="1" operator="containsText" text="leer">
      <formula>NOT(ISERROR(SEARCH("leer",BR124)))</formula>
    </cfRule>
  </conditionalFormatting>
  <conditionalFormatting sqref="BR124">
    <cfRule type="cellIs" dxfId="5761" priority="104" stopIfTrue="1" operator="equal">
      <formula>"-"</formula>
    </cfRule>
  </conditionalFormatting>
  <conditionalFormatting sqref="BR123">
    <cfRule type="cellIs" dxfId="5760" priority="102" stopIfTrue="1" operator="equal">
      <formula>"-"</formula>
    </cfRule>
    <cfRule type="containsText" dxfId="5759" priority="103" stopIfTrue="1" operator="containsText" text="leer">
      <formula>NOT(ISERROR(SEARCH("leer",BR123)))</formula>
    </cfRule>
  </conditionalFormatting>
  <conditionalFormatting sqref="BR123">
    <cfRule type="cellIs" dxfId="5758" priority="101" stopIfTrue="1" operator="equal">
      <formula>"-"</formula>
    </cfRule>
  </conditionalFormatting>
  <conditionalFormatting sqref="BV122">
    <cfRule type="cellIs" dxfId="5757" priority="99" stopIfTrue="1" operator="equal">
      <formula>"-"</formula>
    </cfRule>
    <cfRule type="containsText" dxfId="5756" priority="100" stopIfTrue="1" operator="containsText" text="leer">
      <formula>NOT(ISERROR(SEARCH("leer",BV122)))</formula>
    </cfRule>
  </conditionalFormatting>
  <conditionalFormatting sqref="BV122">
    <cfRule type="cellIs" dxfId="5755" priority="98" stopIfTrue="1" operator="equal">
      <formula>"-"</formula>
    </cfRule>
  </conditionalFormatting>
  <conditionalFormatting sqref="BW122:CF122">
    <cfRule type="cellIs" dxfId="5754" priority="96" stopIfTrue="1" operator="equal">
      <formula>"-"</formula>
    </cfRule>
    <cfRule type="containsText" dxfId="5753" priority="97" stopIfTrue="1" operator="containsText" text="leer">
      <formula>NOT(ISERROR(SEARCH("leer",BW122)))</formula>
    </cfRule>
  </conditionalFormatting>
  <conditionalFormatting sqref="BW122:CF122">
    <cfRule type="cellIs" dxfId="5752" priority="95" stopIfTrue="1" operator="equal">
      <formula>"-"</formula>
    </cfRule>
  </conditionalFormatting>
  <conditionalFormatting sqref="BS122">
    <cfRule type="cellIs" dxfId="5751" priority="93" stopIfTrue="1" operator="equal">
      <formula>"-"</formula>
    </cfRule>
    <cfRule type="containsText" dxfId="5750" priority="94" stopIfTrue="1" operator="containsText" text="leer">
      <formula>NOT(ISERROR(SEARCH("leer",BS122)))</formula>
    </cfRule>
  </conditionalFormatting>
  <conditionalFormatting sqref="BS122">
    <cfRule type="cellIs" dxfId="5749" priority="92" stopIfTrue="1" operator="equal">
      <formula>"-"</formula>
    </cfRule>
  </conditionalFormatting>
  <conditionalFormatting sqref="BR122">
    <cfRule type="cellIs" dxfId="5748" priority="90" stopIfTrue="1" operator="equal">
      <formula>"-"</formula>
    </cfRule>
    <cfRule type="containsText" dxfId="5747" priority="91" stopIfTrue="1" operator="containsText" text="leer">
      <formula>NOT(ISERROR(SEARCH("leer",BR122)))</formula>
    </cfRule>
  </conditionalFormatting>
  <conditionalFormatting sqref="BR122">
    <cfRule type="cellIs" dxfId="5746" priority="89" stopIfTrue="1" operator="equal">
      <formula>"-"</formula>
    </cfRule>
  </conditionalFormatting>
  <conditionalFormatting sqref="BA116:BE116 AU116:AV116 CA117:CA118 BY114:BY115 AH116:AK116 N116:V116 X116:AF116 AM116:AN116 AN115 CN116:CO116 BH116:CL116 AO116:AT117">
    <cfRule type="cellIs" dxfId="5745" priority="87" stopIfTrue="1" operator="equal">
      <formula>"-"</formula>
    </cfRule>
    <cfRule type="cellIs" dxfId="5744" priority="88" stopIfTrue="1" operator="equal">
      <formula>"-"</formula>
    </cfRule>
  </conditionalFormatting>
  <conditionalFormatting sqref="AW113:BA113 BD113:BE113 BV113:CG113 BO114:CH115 CJ113:CL115 AB115:AN115 N113:S115 V113:Z115 AC113:AL113 AB114:AP114 AN113:AP113 AQ113:AT114 BP113:BS113 CN113:CO115 CM113:CM114 BG113:BM115 AU114:BE115 AO115:AT116">
    <cfRule type="cellIs" dxfId="5743" priority="85" stopIfTrue="1" operator="equal">
      <formula>"-"</formula>
    </cfRule>
    <cfRule type="containsText" dxfId="5742" priority="86" stopIfTrue="1" operator="containsText" text="leer">
      <formula>NOT(ISERROR(SEARCH("leer",N113)))</formula>
    </cfRule>
  </conditionalFormatting>
  <conditionalFormatting sqref="CH119:CI120 AW113:BA113 BD113:BE113 BV113:CG113 CJ113:CO113 N113:S113 V113:Z113 AC113:AL113 AO113:AT114 BP113:BS113 BG113:BM113">
    <cfRule type="cellIs" dxfId="5741" priority="84" stopIfTrue="1" operator="equal">
      <formula>"-"</formula>
    </cfRule>
  </conditionalFormatting>
  <conditionalFormatting sqref="N112:S112">
    <cfRule type="cellIs" dxfId="5740" priority="82" stopIfTrue="1" operator="equal">
      <formula>"-"</formula>
    </cfRule>
    <cfRule type="containsText" dxfId="5739" priority="83" stopIfTrue="1" operator="containsText" text="leer">
      <formula>NOT(ISERROR(SEARCH("leer",N112)))</formula>
    </cfRule>
  </conditionalFormatting>
  <conditionalFormatting sqref="N112:S112">
    <cfRule type="cellIs" dxfId="5738" priority="81" stopIfTrue="1" operator="equal">
      <formula>"-"</formula>
    </cfRule>
  </conditionalFormatting>
  <conditionalFormatting sqref="BD112:BE112 BG112:BM112">
    <cfRule type="cellIs" dxfId="5737" priority="79" stopIfTrue="1" operator="equal">
      <formula>"-"</formula>
    </cfRule>
    <cfRule type="containsText" dxfId="5736" priority="80" stopIfTrue="1" operator="containsText" text="leer">
      <formula>NOT(ISERROR(SEARCH("leer",BD112)))</formula>
    </cfRule>
  </conditionalFormatting>
  <conditionalFormatting sqref="BD112:BE112 BG112:BM112">
    <cfRule type="cellIs" dxfId="5735" priority="78" stopIfTrue="1" operator="equal">
      <formula>"-"</formula>
    </cfRule>
  </conditionalFormatting>
  <conditionalFormatting sqref="BS112">
    <cfRule type="cellIs" dxfId="5734" priority="76" stopIfTrue="1" operator="equal">
      <formula>"-"</formula>
    </cfRule>
    <cfRule type="containsText" dxfId="5733" priority="77" stopIfTrue="1" operator="containsText" text="leer">
      <formula>NOT(ISERROR(SEARCH("leer",BS112)))</formula>
    </cfRule>
  </conditionalFormatting>
  <conditionalFormatting sqref="BS112">
    <cfRule type="cellIs" dxfId="5732" priority="75" stopIfTrue="1" operator="equal">
      <formula>"-"</formula>
    </cfRule>
  </conditionalFormatting>
  <conditionalFormatting sqref="BV112:CG112">
    <cfRule type="cellIs" dxfId="5731" priority="73" stopIfTrue="1" operator="equal">
      <formula>"-"</formula>
    </cfRule>
    <cfRule type="containsText" dxfId="5730" priority="74" stopIfTrue="1" operator="containsText" text="leer">
      <formula>NOT(ISERROR(SEARCH("leer",BV112)))</formula>
    </cfRule>
  </conditionalFormatting>
  <conditionalFormatting sqref="BV112:CG112">
    <cfRule type="cellIs" dxfId="5729" priority="72" stopIfTrue="1" operator="equal">
      <formula>"-"</formula>
    </cfRule>
  </conditionalFormatting>
  <conditionalFormatting sqref="BV111">
    <cfRule type="cellIs" dxfId="5728" priority="70" stopIfTrue="1" operator="equal">
      <formula>"-"</formula>
    </cfRule>
    <cfRule type="containsText" dxfId="5727" priority="71" stopIfTrue="1" operator="containsText" text="leer">
      <formula>NOT(ISERROR(SEARCH("leer",BV111)))</formula>
    </cfRule>
  </conditionalFormatting>
  <conditionalFormatting sqref="BV111">
    <cfRule type="cellIs" dxfId="5726" priority="69" stopIfTrue="1" operator="equal">
      <formula>"-"</formula>
    </cfRule>
  </conditionalFormatting>
  <conditionalFormatting sqref="BW111:CF111">
    <cfRule type="cellIs" dxfId="5725" priority="67" stopIfTrue="1" operator="equal">
      <formula>"-"</formula>
    </cfRule>
    <cfRule type="containsText" dxfId="5724" priority="68" stopIfTrue="1" operator="containsText" text="leer">
      <formula>NOT(ISERROR(SEARCH("leer",BW111)))</formula>
    </cfRule>
  </conditionalFormatting>
  <conditionalFormatting sqref="BW111:CF111">
    <cfRule type="cellIs" dxfId="5723" priority="66" stopIfTrue="1" operator="equal">
      <formula>"-"</formula>
    </cfRule>
  </conditionalFormatting>
  <conditionalFormatting sqref="BS111">
    <cfRule type="cellIs" dxfId="5722" priority="64" stopIfTrue="1" operator="equal">
      <formula>"-"</formula>
    </cfRule>
    <cfRule type="containsText" dxfId="5721" priority="65" stopIfTrue="1" operator="containsText" text="leer">
      <formula>NOT(ISERROR(SEARCH("leer",BS111)))</formula>
    </cfRule>
  </conditionalFormatting>
  <conditionalFormatting sqref="BS111">
    <cfRule type="cellIs" dxfId="5720" priority="63" stopIfTrue="1" operator="equal">
      <formula>"-"</formula>
    </cfRule>
  </conditionalFormatting>
  <conditionalFormatting sqref="BR112">
    <cfRule type="cellIs" dxfId="5719" priority="61" stopIfTrue="1" operator="equal">
      <formula>"-"</formula>
    </cfRule>
    <cfRule type="containsText" dxfId="5718" priority="62" stopIfTrue="1" operator="containsText" text="leer">
      <formula>NOT(ISERROR(SEARCH("leer",BR112)))</formula>
    </cfRule>
  </conditionalFormatting>
  <conditionalFormatting sqref="BR112">
    <cfRule type="cellIs" dxfId="5717" priority="60" stopIfTrue="1" operator="equal">
      <formula>"-"</formula>
    </cfRule>
  </conditionalFormatting>
  <conditionalFormatting sqref="BR111">
    <cfRule type="cellIs" dxfId="5716" priority="58" stopIfTrue="1" operator="equal">
      <formula>"-"</formula>
    </cfRule>
    <cfRule type="containsText" dxfId="5715" priority="59" stopIfTrue="1" operator="containsText" text="leer">
      <formula>NOT(ISERROR(SEARCH("leer",BR111)))</formula>
    </cfRule>
  </conditionalFormatting>
  <conditionalFormatting sqref="BR111">
    <cfRule type="cellIs" dxfId="5714" priority="57" stopIfTrue="1" operator="equal">
      <formula>"-"</formula>
    </cfRule>
  </conditionalFormatting>
  <conditionalFormatting sqref="BV110">
    <cfRule type="cellIs" dxfId="5713" priority="55" stopIfTrue="1" operator="equal">
      <formula>"-"</formula>
    </cfRule>
    <cfRule type="containsText" dxfId="5712" priority="56" stopIfTrue="1" operator="containsText" text="leer">
      <formula>NOT(ISERROR(SEARCH("leer",BV110)))</formula>
    </cfRule>
  </conditionalFormatting>
  <conditionalFormatting sqref="BV110">
    <cfRule type="cellIs" dxfId="5711" priority="54" stopIfTrue="1" operator="equal">
      <formula>"-"</formula>
    </cfRule>
  </conditionalFormatting>
  <conditionalFormatting sqref="BW110:CF110">
    <cfRule type="cellIs" dxfId="5710" priority="52" stopIfTrue="1" operator="equal">
      <formula>"-"</formula>
    </cfRule>
    <cfRule type="containsText" dxfId="5709" priority="53" stopIfTrue="1" operator="containsText" text="leer">
      <formula>NOT(ISERROR(SEARCH("leer",BW110)))</formula>
    </cfRule>
  </conditionalFormatting>
  <conditionalFormatting sqref="BW110:CF110">
    <cfRule type="cellIs" dxfId="5708" priority="51" stopIfTrue="1" operator="equal">
      <formula>"-"</formula>
    </cfRule>
  </conditionalFormatting>
  <conditionalFormatting sqref="BS110">
    <cfRule type="cellIs" dxfId="5707" priority="49" stopIfTrue="1" operator="equal">
      <formula>"-"</formula>
    </cfRule>
    <cfRule type="containsText" dxfId="5706" priority="50" stopIfTrue="1" operator="containsText" text="leer">
      <formula>NOT(ISERROR(SEARCH("leer",BS110)))</formula>
    </cfRule>
  </conditionalFormatting>
  <conditionalFormatting sqref="BS110">
    <cfRule type="cellIs" dxfId="5705" priority="48" stopIfTrue="1" operator="equal">
      <formula>"-"</formula>
    </cfRule>
  </conditionalFormatting>
  <conditionalFormatting sqref="BR110">
    <cfRule type="cellIs" dxfId="5704" priority="46" stopIfTrue="1" operator="equal">
      <formula>"-"</formula>
    </cfRule>
    <cfRule type="containsText" dxfId="5703" priority="47" stopIfTrue="1" operator="containsText" text="leer">
      <formula>NOT(ISERROR(SEARCH("leer",BR110)))</formula>
    </cfRule>
  </conditionalFormatting>
  <conditionalFormatting sqref="BR110">
    <cfRule type="cellIs" dxfId="5702" priority="45" stopIfTrue="1" operator="equal">
      <formula>"-"</formula>
    </cfRule>
  </conditionalFormatting>
  <conditionalFormatting sqref="K41:K45 K38:K39 L67:M67 I65:J65 J31 K80:K81 K48:K78 K32:L37">
    <cfRule type="cellIs" dxfId="5701" priority="43" stopIfTrue="1" operator="equal">
      <formula>"-"</formula>
    </cfRule>
    <cfRule type="cellIs" dxfId="5700" priority="44" stopIfTrue="1" operator="equal">
      <formula>"-"</formula>
    </cfRule>
  </conditionalFormatting>
  <conditionalFormatting sqref="H41 H44:H45 H62:H73 I55:J74 H76:J78 H23:J23 H31:H33 H34:I37 H56:H59 H80:J81 H48:J53 I38:J39 J32:K37 H28:J28 I41:J45 J47 H15:J16">
    <cfRule type="cellIs" dxfId="5699" priority="41" stopIfTrue="1" operator="equal">
      <formula>"-"</formula>
    </cfRule>
    <cfRule type="containsText" dxfId="5698" priority="42" stopIfTrue="1" operator="containsText" text="leer">
      <formula>NOT(ISERROR(SEARCH("leer",H15)))</formula>
    </cfRule>
  </conditionalFormatting>
  <conditionalFormatting sqref="N74:O75 H41 H44:H45 H62:H73 H76:H78 H23 H32:I37 H56:H59 H48:H53 H28 H80:H81 H15:H16">
    <cfRule type="cellIs" dxfId="5697" priority="40" stopIfTrue="1" operator="equal">
      <formula>"-"</formula>
    </cfRule>
  </conditionalFormatting>
  <conditionalFormatting sqref="G15:G16">
    <cfRule type="cellIs" dxfId="5696" priority="38" stopIfTrue="1" operator="equal">
      <formula>"-"</formula>
    </cfRule>
    <cfRule type="containsText" dxfId="5695" priority="39" stopIfTrue="1" operator="containsText" text="leer">
      <formula>NOT(ISERROR(SEARCH("leer",G15)))</formula>
    </cfRule>
  </conditionalFormatting>
  <conditionalFormatting sqref="G15:G16">
    <cfRule type="cellIs" dxfId="5694" priority="37" stopIfTrue="1" operator="equal">
      <formula>"-"</formula>
    </cfRule>
  </conditionalFormatting>
  <conditionalFormatting sqref="G44:G45 G48:G53">
    <cfRule type="cellIs" dxfId="5693" priority="35" stopIfTrue="1" operator="equal">
      <formula>"-"</formula>
    </cfRule>
    <cfRule type="containsText" dxfId="5692" priority="36" stopIfTrue="1" operator="containsText" text="leer">
      <formula>NOT(ISERROR(SEARCH("leer",G44)))</formula>
    </cfRule>
  </conditionalFormatting>
  <conditionalFormatting sqref="G44:G45 G48:G53">
    <cfRule type="cellIs" dxfId="5691" priority="34" stopIfTrue="1" operator="equal">
      <formula>"-"</formula>
    </cfRule>
  </conditionalFormatting>
  <conditionalFormatting sqref="G59">
    <cfRule type="cellIs" dxfId="5690" priority="32" stopIfTrue="1" operator="equal">
      <formula>"-"</formula>
    </cfRule>
    <cfRule type="containsText" dxfId="5689" priority="33" stopIfTrue="1" operator="containsText" text="leer">
      <formula>NOT(ISERROR(SEARCH("leer",G59)))</formula>
    </cfRule>
  </conditionalFormatting>
  <conditionalFormatting sqref="G59">
    <cfRule type="cellIs" dxfId="5688" priority="31" stopIfTrue="1" operator="equal">
      <formula>"-"</formula>
    </cfRule>
  </conditionalFormatting>
  <conditionalFormatting sqref="G62:G73">
    <cfRule type="cellIs" dxfId="5687" priority="29" stopIfTrue="1" operator="equal">
      <formula>"-"</formula>
    </cfRule>
    <cfRule type="containsText" dxfId="5686" priority="30" stopIfTrue="1" operator="containsText" text="leer">
      <formula>NOT(ISERROR(SEARCH("leer",G62)))</formula>
    </cfRule>
  </conditionalFormatting>
  <conditionalFormatting sqref="G62:G73">
    <cfRule type="cellIs" dxfId="5685" priority="28" stopIfTrue="1" operator="equal">
      <formula>"-"</formula>
    </cfRule>
  </conditionalFormatting>
  <conditionalFormatting sqref="F59">
    <cfRule type="cellIs" dxfId="5684" priority="20" stopIfTrue="1" operator="equal">
      <formula>"-"</formula>
    </cfRule>
    <cfRule type="containsText" dxfId="5683" priority="21" stopIfTrue="1" operator="containsText" text="leer">
      <formula>NOT(ISERROR(SEARCH("leer",F59)))</formula>
    </cfRule>
  </conditionalFormatting>
  <conditionalFormatting sqref="F59">
    <cfRule type="cellIs" dxfId="5682" priority="19" stopIfTrue="1" operator="equal">
      <formula>"-"</formula>
    </cfRule>
  </conditionalFormatting>
  <conditionalFormatting sqref="G58">
    <cfRule type="cellIs" dxfId="5681" priority="17" stopIfTrue="1" operator="equal">
      <formula>"-"</formula>
    </cfRule>
    <cfRule type="containsText" dxfId="5680" priority="18" stopIfTrue="1" operator="containsText" text="leer">
      <formula>NOT(ISERROR(SEARCH("leer",G58)))</formula>
    </cfRule>
  </conditionalFormatting>
  <conditionalFormatting sqref="G58">
    <cfRule type="cellIs" dxfId="5679" priority="16" stopIfTrue="1" operator="equal">
      <formula>"-"</formula>
    </cfRule>
  </conditionalFormatting>
  <conditionalFormatting sqref="F58">
    <cfRule type="cellIs" dxfId="5678" priority="14" stopIfTrue="1" operator="equal">
      <formula>"-"</formula>
    </cfRule>
    <cfRule type="containsText" dxfId="5677" priority="15" stopIfTrue="1" operator="containsText" text="leer">
      <formula>NOT(ISERROR(SEARCH("leer",F58)))</formula>
    </cfRule>
  </conditionalFormatting>
  <conditionalFormatting sqref="F58">
    <cfRule type="cellIs" dxfId="5676" priority="13" stopIfTrue="1" operator="equal">
      <formula>"-"</formula>
    </cfRule>
  </conditionalFormatting>
  <conditionalFormatting sqref="E59">
    <cfRule type="cellIs" dxfId="5675" priority="5" stopIfTrue="1" operator="equal">
      <formula>"-"</formula>
    </cfRule>
    <cfRule type="containsText" dxfId="5674" priority="6" stopIfTrue="1" operator="containsText" text="leer">
      <formula>NOT(ISERROR(SEARCH("leer",E59)))</formula>
    </cfRule>
  </conditionalFormatting>
  <conditionalFormatting sqref="E59">
    <cfRule type="cellIs" dxfId="5673" priority="4" stopIfTrue="1" operator="equal">
      <formula>"-"</formula>
    </cfRule>
  </conditionalFormatting>
  <conditionalFormatting sqref="E58">
    <cfRule type="cellIs" dxfId="5672" priority="2" stopIfTrue="1" operator="equal">
      <formula>"-"</formula>
    </cfRule>
    <cfRule type="containsText" dxfId="5671" priority="3" stopIfTrue="1" operator="containsText" text="leer">
      <formula>NOT(ISERROR(SEARCH("leer",E58)))</formula>
    </cfRule>
  </conditionalFormatting>
  <conditionalFormatting sqref="E58">
    <cfRule type="cellIs" dxfId="5670" priority="1" stopIfTrue="1" operator="equal">
      <formula>"-"</formula>
    </cfRule>
  </conditionalFormatting>
  <hyperlinks>
    <hyperlink ref="A1" location="Index!A1" display="zurück"/>
  </hyperlinks>
  <pageMargins left="0.78740157480314965" right="0.78740157480314965" top="0.98425196850393704" bottom="0.98425196850393704" header="0.51181102362204722" footer="0.51181102362204722"/>
  <pageSetup paperSize="9" scale="60" orientation="landscape"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150"/>
  <sheetViews>
    <sheetView showRuler="0" zoomScaleNormal="100" workbookViewId="0"/>
  </sheetViews>
  <sheetFormatPr baseColWidth="10" defaultColWidth="11.42578125" defaultRowHeight="12.75"/>
  <cols>
    <col min="1" max="1" width="50.140625" style="5" bestFit="1" customWidth="1"/>
    <col min="2" max="2" width="9.140625" style="5" customWidth="1"/>
    <col min="3" max="3" width="9.28515625" style="5" customWidth="1"/>
    <col min="4" max="4" width="11.28515625" style="8" bestFit="1" customWidth="1"/>
    <col min="5" max="5" width="12.28515625" style="8" bestFit="1" customWidth="1"/>
    <col min="6" max="8" width="13.7109375" style="8" customWidth="1"/>
    <col min="9" max="10" width="13.42578125" style="5" customWidth="1"/>
    <col min="11" max="11" width="13.85546875" style="5" customWidth="1"/>
    <col min="12" max="12" width="13.28515625" style="5" customWidth="1"/>
    <col min="13" max="13" width="13.7109375" style="5" customWidth="1"/>
    <col min="14" max="15" width="13.42578125" style="5" customWidth="1"/>
    <col min="16" max="16" width="14.85546875" style="5" bestFit="1" customWidth="1"/>
    <col min="17" max="16384" width="11.42578125" style="5"/>
  </cols>
  <sheetData>
    <row r="1" spans="1:16">
      <c r="A1" s="92" t="s">
        <v>343</v>
      </c>
      <c r="D1" s="5"/>
      <c r="E1" s="5"/>
      <c r="F1" s="5"/>
      <c r="G1" s="5"/>
      <c r="H1" s="5"/>
    </row>
    <row r="2" spans="1:16">
      <c r="A2" s="280"/>
      <c r="D2" s="5"/>
      <c r="E2" s="5"/>
      <c r="F2" s="5"/>
      <c r="G2" s="5"/>
      <c r="H2" s="5"/>
    </row>
    <row r="3" spans="1:16">
      <c r="A3" s="268" t="s">
        <v>10</v>
      </c>
      <c r="B3" s="281"/>
      <c r="C3" s="5" t="s">
        <v>385</v>
      </c>
      <c r="D3" s="5" t="s">
        <v>477</v>
      </c>
      <c r="E3" s="4">
        <v>1990</v>
      </c>
      <c r="F3" s="4">
        <v>1995</v>
      </c>
      <c r="G3" s="4">
        <v>2000</v>
      </c>
      <c r="H3" s="4">
        <v>2005</v>
      </c>
      <c r="I3" s="4">
        <v>2009</v>
      </c>
      <c r="J3" s="4">
        <v>2010</v>
      </c>
      <c r="K3" s="4">
        <v>2011</v>
      </c>
      <c r="L3" s="4">
        <v>2012</v>
      </c>
      <c r="M3" s="4">
        <v>2013</v>
      </c>
      <c r="N3" s="4">
        <v>2014</v>
      </c>
      <c r="O3" s="4">
        <v>2015</v>
      </c>
      <c r="P3" s="342">
        <v>2016</v>
      </c>
    </row>
    <row r="4" spans="1:16">
      <c r="A4" s="12"/>
      <c r="C4" s="8"/>
      <c r="E4" s="282"/>
      <c r="F4" s="282"/>
      <c r="G4" s="282"/>
      <c r="H4" s="282"/>
      <c r="I4" s="282"/>
      <c r="J4" s="8"/>
      <c r="K4" s="8"/>
      <c r="L4" s="8"/>
      <c r="M4" s="8"/>
      <c r="N4" s="8"/>
      <c r="O4" s="8"/>
      <c r="P4" s="340"/>
    </row>
    <row r="5" spans="1:16">
      <c r="A5" s="418" t="s">
        <v>5</v>
      </c>
      <c r="B5" s="27" t="s">
        <v>264</v>
      </c>
      <c r="C5" s="27"/>
      <c r="D5" s="68" t="s">
        <v>780</v>
      </c>
      <c r="E5" s="155">
        <v>63321201</v>
      </c>
      <c r="F5" s="155">
        <v>69245258</v>
      </c>
      <c r="G5" s="155">
        <v>241495769</v>
      </c>
      <c r="H5" s="155">
        <v>322801822</v>
      </c>
      <c r="I5" s="155">
        <v>360908857.30000001</v>
      </c>
      <c r="J5" s="164">
        <v>381329801</v>
      </c>
      <c r="K5" s="164">
        <v>393269485</v>
      </c>
      <c r="L5" s="164">
        <v>406937366</v>
      </c>
      <c r="M5" s="283" t="s">
        <v>664</v>
      </c>
      <c r="N5" s="197">
        <v>424759782</v>
      </c>
      <c r="O5" s="197">
        <v>358745223</v>
      </c>
      <c r="P5" s="380">
        <v>370842877</v>
      </c>
    </row>
    <row r="6" spans="1:16">
      <c r="A6" s="418" t="s">
        <v>6</v>
      </c>
      <c r="B6" s="27" t="s">
        <v>264</v>
      </c>
      <c r="C6" s="27"/>
      <c r="D6" s="68" t="s">
        <v>780</v>
      </c>
      <c r="E6" s="155">
        <v>370382</v>
      </c>
      <c r="F6" s="155">
        <v>13045589</v>
      </c>
      <c r="G6" s="155">
        <v>61804546</v>
      </c>
      <c r="H6" s="155">
        <v>91940458</v>
      </c>
      <c r="I6" s="155">
        <v>124161458</v>
      </c>
      <c r="J6" s="164">
        <v>135000375</v>
      </c>
      <c r="K6" s="164">
        <v>145251716</v>
      </c>
      <c r="L6" s="164">
        <v>158543228</v>
      </c>
      <c r="M6" s="283" t="s">
        <v>665</v>
      </c>
      <c r="N6" s="197">
        <v>185943523</v>
      </c>
      <c r="O6" s="197">
        <v>200237206</v>
      </c>
      <c r="P6" s="380">
        <v>217813986</v>
      </c>
    </row>
    <row r="7" spans="1:16">
      <c r="A7" s="203" t="s">
        <v>7</v>
      </c>
      <c r="B7" s="27" t="s">
        <v>264</v>
      </c>
      <c r="C7" s="27"/>
      <c r="D7" s="68" t="s">
        <v>780</v>
      </c>
      <c r="E7" s="155">
        <v>106758169</v>
      </c>
      <c r="F7" s="155">
        <v>111674723</v>
      </c>
      <c r="G7" s="155">
        <v>69099411</v>
      </c>
      <c r="H7" s="155">
        <v>45460085</v>
      </c>
      <c r="I7" s="155">
        <v>32771750</v>
      </c>
      <c r="J7" s="164">
        <v>30737657</v>
      </c>
      <c r="K7" s="164">
        <v>27994032</v>
      </c>
      <c r="L7" s="164">
        <v>25958010</v>
      </c>
      <c r="M7" s="283" t="s">
        <v>666</v>
      </c>
      <c r="N7" s="197">
        <v>24108511</v>
      </c>
      <c r="O7" s="197">
        <v>22846118</v>
      </c>
      <c r="P7" s="380">
        <v>21477787</v>
      </c>
    </row>
    <row r="8" spans="1:16">
      <c r="A8" s="203" t="s">
        <v>8</v>
      </c>
      <c r="B8" s="27" t="s">
        <v>264</v>
      </c>
      <c r="C8" s="27"/>
      <c r="D8" s="68" t="s">
        <v>780</v>
      </c>
      <c r="E8" s="155">
        <v>0</v>
      </c>
      <c r="F8" s="155">
        <v>10297081</v>
      </c>
      <c r="G8" s="155">
        <v>13838407</v>
      </c>
      <c r="H8" s="155">
        <v>15555192</v>
      </c>
      <c r="I8" s="155">
        <v>16449183</v>
      </c>
      <c r="J8" s="164">
        <v>17803281</v>
      </c>
      <c r="K8" s="164">
        <v>19133796</v>
      </c>
      <c r="L8" s="164">
        <v>21145350</v>
      </c>
      <c r="M8" s="283" t="s">
        <v>667</v>
      </c>
      <c r="N8" s="197">
        <v>24165179</v>
      </c>
      <c r="O8" s="197">
        <v>27019428</v>
      </c>
      <c r="P8" s="380">
        <v>29525721</v>
      </c>
    </row>
    <row r="9" spans="1:16">
      <c r="A9" s="203" t="s">
        <v>9</v>
      </c>
      <c r="B9" s="27" t="s">
        <v>264</v>
      </c>
      <c r="C9" s="27"/>
      <c r="D9" s="68" t="s">
        <v>780</v>
      </c>
      <c r="E9" s="155">
        <v>274377627</v>
      </c>
      <c r="F9" s="155">
        <v>261179403</v>
      </c>
      <c r="G9" s="155">
        <v>257817757</v>
      </c>
      <c r="H9" s="155">
        <v>230017755</v>
      </c>
      <c r="I9" s="155">
        <v>207644168</v>
      </c>
      <c r="J9" s="164">
        <v>201589442</v>
      </c>
      <c r="K9" s="164">
        <v>189489680</v>
      </c>
      <c r="L9" s="164">
        <v>183094892</v>
      </c>
      <c r="M9" s="283" t="s">
        <v>668</v>
      </c>
      <c r="N9" s="197">
        <v>171277961</v>
      </c>
      <c r="O9" s="197">
        <v>164396969</v>
      </c>
      <c r="P9" s="380">
        <v>154977357</v>
      </c>
    </row>
    <row r="10" spans="1:16">
      <c r="A10" s="203" t="s">
        <v>194</v>
      </c>
      <c r="B10" s="27" t="s">
        <v>264</v>
      </c>
      <c r="C10" s="27"/>
      <c r="D10" s="68" t="s">
        <v>780</v>
      </c>
      <c r="E10" s="155">
        <v>444827379</v>
      </c>
      <c r="F10" s="155">
        <v>465442054</v>
      </c>
      <c r="G10" s="155">
        <v>644055890</v>
      </c>
      <c r="H10" s="155">
        <v>705775312</v>
      </c>
      <c r="I10" s="155">
        <v>741935416.29999995</v>
      </c>
      <c r="J10" s="164">
        <v>766460556</v>
      </c>
      <c r="K10" s="164">
        <v>775138709</v>
      </c>
      <c r="L10" s="164">
        <v>795678846</v>
      </c>
      <c r="M10" s="283" t="s">
        <v>669</v>
      </c>
      <c r="N10" s="197">
        <v>830254956</v>
      </c>
      <c r="O10" s="197">
        <v>773244944</v>
      </c>
      <c r="P10" s="380">
        <v>794637728</v>
      </c>
    </row>
    <row r="11" spans="1:16">
      <c r="A11" s="284"/>
      <c r="B11" s="282"/>
      <c r="E11" s="146"/>
      <c r="F11" s="146"/>
      <c r="G11" s="146"/>
      <c r="H11" s="146"/>
      <c r="I11" s="146"/>
      <c r="J11" s="196"/>
      <c r="K11" s="196"/>
      <c r="L11" s="8"/>
      <c r="M11" s="8"/>
      <c r="N11" s="8"/>
      <c r="O11" s="8"/>
      <c r="P11" s="382"/>
    </row>
    <row r="12" spans="1:16">
      <c r="A12" s="268" t="s">
        <v>17</v>
      </c>
      <c r="B12" s="281"/>
      <c r="E12" s="5"/>
      <c r="F12" s="5"/>
      <c r="G12" s="5"/>
      <c r="H12" s="5"/>
      <c r="J12" s="196"/>
      <c r="K12" s="196"/>
      <c r="L12" s="8"/>
      <c r="M12" s="8"/>
      <c r="N12" s="8"/>
      <c r="O12" s="8"/>
      <c r="P12" s="382"/>
    </row>
    <row r="13" spans="1:16">
      <c r="A13" s="285"/>
      <c r="B13" s="286"/>
      <c r="E13" s="5"/>
      <c r="F13" s="5"/>
      <c r="G13" s="5"/>
      <c r="H13" s="5"/>
      <c r="J13" s="196"/>
      <c r="K13" s="196"/>
      <c r="L13" s="8"/>
      <c r="M13" s="8"/>
      <c r="N13" s="8"/>
      <c r="O13" s="8"/>
      <c r="P13" s="382"/>
    </row>
    <row r="14" spans="1:16">
      <c r="A14" s="144" t="s">
        <v>11</v>
      </c>
      <c r="B14" s="28" t="s">
        <v>264</v>
      </c>
      <c r="D14" s="8" t="s">
        <v>780</v>
      </c>
      <c r="E14" s="147">
        <v>9520344</v>
      </c>
      <c r="F14" s="147">
        <v>18974002</v>
      </c>
      <c r="G14" s="147">
        <v>32923971</v>
      </c>
      <c r="H14" s="147">
        <v>49854497</v>
      </c>
      <c r="I14" s="147">
        <v>54496751</v>
      </c>
      <c r="J14" s="164">
        <v>56279926</v>
      </c>
      <c r="K14" s="164">
        <v>58650440</v>
      </c>
      <c r="L14" s="204">
        <v>60453795</v>
      </c>
      <c r="M14" s="283" t="s">
        <v>670</v>
      </c>
      <c r="N14" s="19">
        <v>62148786</v>
      </c>
      <c r="O14" s="19">
        <v>60920074</v>
      </c>
      <c r="P14" s="382">
        <v>60039247</v>
      </c>
    </row>
    <row r="15" spans="1:16">
      <c r="A15" s="144" t="s">
        <v>12</v>
      </c>
      <c r="B15" s="28" t="s">
        <v>264</v>
      </c>
      <c r="D15" s="8" t="s">
        <v>780</v>
      </c>
      <c r="E15" s="147">
        <v>0</v>
      </c>
      <c r="F15" s="147">
        <v>1820981</v>
      </c>
      <c r="G15" s="147">
        <v>6070572</v>
      </c>
      <c r="H15" s="147">
        <v>17181487</v>
      </c>
      <c r="I15" s="147">
        <v>19582002</v>
      </c>
      <c r="J15" s="164">
        <v>19807049</v>
      </c>
      <c r="K15" s="164">
        <v>20189405</v>
      </c>
      <c r="L15" s="204">
        <v>20474785</v>
      </c>
      <c r="M15" s="283" t="s">
        <v>671</v>
      </c>
      <c r="N15" s="19">
        <v>20778850</v>
      </c>
      <c r="O15" s="19">
        <v>20789393</v>
      </c>
      <c r="P15" s="382">
        <v>20323381</v>
      </c>
    </row>
    <row r="16" spans="1:16">
      <c r="A16" s="144" t="s">
        <v>655</v>
      </c>
      <c r="B16" s="28" t="s">
        <v>264</v>
      </c>
      <c r="D16" s="8" t="s">
        <v>780</v>
      </c>
      <c r="E16" s="147">
        <v>9596697</v>
      </c>
      <c r="F16" s="147">
        <v>6694171</v>
      </c>
      <c r="G16" s="147">
        <v>4045575</v>
      </c>
      <c r="H16" s="147">
        <v>2758535</v>
      </c>
      <c r="I16" s="147">
        <v>1507563</v>
      </c>
      <c r="J16" s="164">
        <v>1446210</v>
      </c>
      <c r="K16" s="164">
        <v>1345082</v>
      </c>
      <c r="L16" s="204">
        <v>1229361</v>
      </c>
      <c r="M16" s="283" t="s">
        <v>672</v>
      </c>
      <c r="N16" s="19">
        <v>810380</v>
      </c>
      <c r="O16" s="19">
        <v>788918</v>
      </c>
      <c r="P16" s="382">
        <v>748768</v>
      </c>
    </row>
    <row r="17" spans="1:16">
      <c r="A17" s="144" t="s">
        <v>13</v>
      </c>
      <c r="B17" s="28" t="s">
        <v>264</v>
      </c>
      <c r="D17" s="8" t="s">
        <v>780</v>
      </c>
      <c r="E17" s="147">
        <v>9142787</v>
      </c>
      <c r="F17" s="147">
        <v>5617655</v>
      </c>
      <c r="G17" s="147">
        <v>3579212</v>
      </c>
      <c r="H17" s="147">
        <v>1941018</v>
      </c>
      <c r="I17" s="147">
        <v>1182791</v>
      </c>
      <c r="J17" s="164">
        <v>1057857</v>
      </c>
      <c r="K17" s="164">
        <v>923573</v>
      </c>
      <c r="L17" s="204">
        <v>822417</v>
      </c>
      <c r="M17" s="283" t="s">
        <v>673</v>
      </c>
      <c r="N17" s="19">
        <v>635391</v>
      </c>
      <c r="O17" s="19">
        <v>474757</v>
      </c>
      <c r="P17" s="382">
        <v>238435</v>
      </c>
    </row>
    <row r="18" spans="1:16">
      <c r="A18" s="144" t="s">
        <v>14</v>
      </c>
      <c r="B18" s="28" t="s">
        <v>264</v>
      </c>
      <c r="D18" s="8" t="s">
        <v>780</v>
      </c>
      <c r="E18" s="147">
        <v>14725811</v>
      </c>
      <c r="F18" s="147">
        <v>13152626</v>
      </c>
      <c r="G18" s="147">
        <v>5440369</v>
      </c>
      <c r="H18" s="147">
        <v>869211</v>
      </c>
      <c r="I18" s="147">
        <v>416872</v>
      </c>
      <c r="J18" s="164">
        <v>322228</v>
      </c>
      <c r="K18" s="164">
        <v>269651</v>
      </c>
      <c r="L18" s="204">
        <v>232385</v>
      </c>
      <c r="M18" s="283" t="s">
        <v>674</v>
      </c>
      <c r="N18" s="19">
        <v>142095</v>
      </c>
      <c r="O18" s="19">
        <v>116628</v>
      </c>
      <c r="P18" s="382">
        <v>78845</v>
      </c>
    </row>
    <row r="19" spans="1:16">
      <c r="A19" s="144" t="s">
        <v>15</v>
      </c>
      <c r="B19" s="28" t="s">
        <v>264</v>
      </c>
      <c r="D19" s="8" t="s">
        <v>780</v>
      </c>
      <c r="E19" s="147">
        <v>992197</v>
      </c>
      <c r="F19" s="147">
        <v>501736</v>
      </c>
      <c r="G19" s="147">
        <v>283420</v>
      </c>
      <c r="H19" s="147">
        <v>102860</v>
      </c>
      <c r="I19" s="147">
        <v>33531</v>
      </c>
      <c r="J19" s="164">
        <v>21686</v>
      </c>
      <c r="K19" s="164">
        <v>17929</v>
      </c>
      <c r="L19" s="204">
        <v>16430</v>
      </c>
      <c r="M19" s="283" t="s">
        <v>675</v>
      </c>
      <c r="N19" s="19">
        <v>0</v>
      </c>
      <c r="O19" s="19">
        <v>0</v>
      </c>
      <c r="P19" s="382">
        <v>0</v>
      </c>
    </row>
    <row r="20" spans="1:16">
      <c r="A20" s="144" t="s">
        <v>16</v>
      </c>
      <c r="B20" s="28" t="s">
        <v>264</v>
      </c>
      <c r="D20" s="8" t="s">
        <v>780</v>
      </c>
      <c r="E20" s="147">
        <v>43979826</v>
      </c>
      <c r="F20" s="147">
        <v>46763166</v>
      </c>
      <c r="G20" s="147">
        <v>52345119</v>
      </c>
      <c r="H20" s="147">
        <v>72709613</v>
      </c>
      <c r="I20" s="147">
        <v>77221519</v>
      </c>
      <c r="J20" s="164">
        <v>78934956</v>
      </c>
      <c r="K20" s="164">
        <v>81396080</v>
      </c>
      <c r="L20" s="204">
        <v>83229173</v>
      </c>
      <c r="M20" s="283" t="s">
        <v>676</v>
      </c>
      <c r="N20" s="19">
        <v>84515502</v>
      </c>
      <c r="O20" s="19">
        <v>83089770</v>
      </c>
      <c r="P20" s="382">
        <v>81428676</v>
      </c>
    </row>
    <row r="23" spans="1:16">
      <c r="A23" s="27"/>
    </row>
    <row r="24" spans="1:16">
      <c r="A24" s="12"/>
      <c r="C24" s="8"/>
      <c r="I24" s="8"/>
      <c r="J24" s="8"/>
      <c r="K24" s="8"/>
      <c r="L24" s="8"/>
    </row>
    <row r="25" spans="1:16">
      <c r="A25" s="12"/>
      <c r="C25" s="8"/>
      <c r="I25" s="8"/>
      <c r="J25" s="8"/>
      <c r="K25" s="8"/>
      <c r="L25" s="8"/>
    </row>
    <row r="26" spans="1:16">
      <c r="A26" s="12"/>
      <c r="C26" s="8"/>
      <c r="I26" s="8"/>
      <c r="J26" s="8"/>
      <c r="K26" s="8"/>
      <c r="L26" s="8"/>
    </row>
    <row r="27" spans="1:16">
      <c r="A27" s="12"/>
      <c r="C27" s="8"/>
      <c r="I27" s="8"/>
      <c r="J27" s="8"/>
      <c r="K27" s="8"/>
      <c r="L27" s="8"/>
    </row>
    <row r="28" spans="1:16">
      <c r="A28" s="12"/>
      <c r="C28" s="8"/>
      <c r="I28" s="8"/>
      <c r="J28" s="8"/>
      <c r="K28" s="8"/>
      <c r="L28" s="8"/>
    </row>
    <row r="29" spans="1:16">
      <c r="A29" s="12"/>
      <c r="C29" s="8"/>
      <c r="I29" s="8"/>
      <c r="J29" s="8"/>
      <c r="K29" s="8"/>
      <c r="L29" s="8"/>
    </row>
    <row r="30" spans="1:16">
      <c r="A30" s="12"/>
      <c r="C30" s="8"/>
      <c r="I30" s="8"/>
      <c r="J30" s="8"/>
      <c r="K30" s="8"/>
      <c r="L30" s="8"/>
    </row>
    <row r="31" spans="1:16">
      <c r="A31" s="12"/>
      <c r="C31" s="8"/>
      <c r="I31" s="8"/>
      <c r="J31" s="8"/>
      <c r="K31" s="8"/>
      <c r="L31" s="8"/>
    </row>
    <row r="32" spans="1:16">
      <c r="A32" s="12"/>
      <c r="C32" s="8"/>
      <c r="I32" s="8"/>
      <c r="J32" s="8"/>
      <c r="K32" s="8"/>
      <c r="L32" s="8"/>
    </row>
    <row r="33" spans="1:22">
      <c r="A33" s="12"/>
      <c r="C33" s="8"/>
      <c r="I33" s="8"/>
      <c r="J33" s="8"/>
      <c r="K33" s="8"/>
      <c r="L33" s="8"/>
    </row>
    <row r="34" spans="1:22">
      <c r="A34" s="12"/>
      <c r="C34" s="8"/>
      <c r="I34" s="8"/>
      <c r="J34" s="8"/>
      <c r="K34" s="8"/>
      <c r="L34" s="8"/>
    </row>
    <row r="35" spans="1:22">
      <c r="A35" s="12"/>
      <c r="C35" s="8"/>
      <c r="E35" s="4"/>
      <c r="F35" s="282"/>
      <c r="G35" s="155"/>
      <c r="H35" s="155"/>
      <c r="I35" s="155"/>
      <c r="J35" s="155"/>
      <c r="K35" s="155"/>
      <c r="L35" s="155"/>
      <c r="M35" s="146"/>
      <c r="P35" s="147"/>
      <c r="Q35" s="147"/>
      <c r="R35" s="147"/>
      <c r="S35" s="147"/>
      <c r="T35" s="147"/>
      <c r="U35" s="147"/>
      <c r="V35" s="147"/>
    </row>
    <row r="36" spans="1:22">
      <c r="A36" s="12"/>
      <c r="C36" s="8"/>
      <c r="E36" s="4"/>
      <c r="F36" s="282"/>
      <c r="G36" s="155"/>
      <c r="H36" s="155"/>
      <c r="I36" s="155"/>
      <c r="J36" s="155"/>
      <c r="K36" s="155"/>
      <c r="L36" s="155"/>
      <c r="M36" s="146"/>
      <c r="P36" s="147"/>
      <c r="Q36" s="147"/>
      <c r="R36" s="147"/>
      <c r="S36" s="147"/>
      <c r="T36" s="147"/>
      <c r="U36" s="147"/>
      <c r="V36" s="147"/>
    </row>
    <row r="37" spans="1:22">
      <c r="A37" s="12"/>
      <c r="C37" s="8"/>
      <c r="E37" s="4"/>
      <c r="F37" s="282"/>
      <c r="G37" s="155"/>
      <c r="H37" s="155"/>
      <c r="I37" s="155"/>
      <c r="J37" s="155"/>
      <c r="K37" s="155"/>
      <c r="L37" s="155"/>
      <c r="M37" s="146"/>
      <c r="P37" s="147"/>
      <c r="Q37" s="147"/>
      <c r="R37" s="147"/>
      <c r="S37" s="147"/>
      <c r="T37" s="147"/>
      <c r="U37" s="147"/>
      <c r="V37" s="147"/>
    </row>
    <row r="38" spans="1:22">
      <c r="A38" s="12"/>
      <c r="C38" s="8"/>
      <c r="E38" s="4"/>
      <c r="F38" s="282"/>
      <c r="G38" s="155"/>
      <c r="H38" s="155"/>
      <c r="I38" s="155"/>
      <c r="J38" s="155"/>
      <c r="K38" s="155"/>
      <c r="L38" s="155"/>
      <c r="M38" s="146"/>
      <c r="P38" s="147"/>
      <c r="Q38" s="147"/>
      <c r="R38" s="147"/>
      <c r="S38" s="147"/>
      <c r="T38" s="147"/>
      <c r="U38" s="147"/>
      <c r="V38" s="147"/>
    </row>
    <row r="39" spans="1:22">
      <c r="A39" s="12"/>
      <c r="C39" s="8"/>
      <c r="E39" s="4"/>
      <c r="F39" s="282"/>
      <c r="G39" s="155"/>
      <c r="H39" s="155"/>
      <c r="I39" s="155"/>
      <c r="J39" s="155"/>
      <c r="K39" s="155"/>
      <c r="L39" s="155"/>
      <c r="M39" s="146"/>
      <c r="P39" s="147"/>
      <c r="Q39" s="147"/>
      <c r="R39" s="147"/>
      <c r="S39" s="147"/>
      <c r="T39" s="147"/>
      <c r="U39" s="147"/>
      <c r="V39" s="147"/>
    </row>
    <row r="40" spans="1:22">
      <c r="A40" s="12"/>
      <c r="C40" s="8"/>
      <c r="E40" s="4"/>
      <c r="G40" s="164"/>
      <c r="H40" s="164"/>
      <c r="I40" s="164"/>
      <c r="J40" s="164"/>
      <c r="K40" s="164"/>
      <c r="L40" s="164"/>
      <c r="M40" s="196"/>
      <c r="N40" s="196"/>
      <c r="O40" s="196"/>
      <c r="P40" s="164"/>
      <c r="Q40" s="164"/>
      <c r="R40" s="164"/>
      <c r="S40" s="164"/>
      <c r="T40" s="164"/>
      <c r="U40" s="164"/>
      <c r="V40" s="164"/>
    </row>
    <row r="41" spans="1:22">
      <c r="A41" s="12"/>
      <c r="C41" s="8"/>
      <c r="E41" s="4"/>
      <c r="G41" s="164"/>
      <c r="H41" s="164"/>
      <c r="I41" s="164"/>
      <c r="J41" s="164"/>
      <c r="K41" s="164"/>
      <c r="L41" s="164"/>
      <c r="M41" s="196"/>
      <c r="N41" s="196"/>
      <c r="O41" s="196"/>
      <c r="P41" s="164"/>
      <c r="Q41" s="164"/>
      <c r="R41" s="164"/>
      <c r="S41" s="164"/>
      <c r="T41" s="164"/>
      <c r="U41" s="164"/>
      <c r="V41" s="164"/>
    </row>
    <row r="42" spans="1:22">
      <c r="A42" s="12"/>
      <c r="C42" s="8"/>
      <c r="E42" s="4"/>
      <c r="G42" s="204"/>
      <c r="H42" s="204"/>
      <c r="I42" s="204"/>
      <c r="J42" s="204"/>
      <c r="K42" s="204"/>
      <c r="L42" s="204"/>
      <c r="M42" s="8"/>
      <c r="N42" s="8"/>
      <c r="O42" s="8"/>
      <c r="P42" s="204"/>
      <c r="Q42" s="204"/>
      <c r="R42" s="204"/>
      <c r="S42" s="204"/>
      <c r="T42" s="204"/>
      <c r="U42" s="204"/>
      <c r="V42" s="204"/>
    </row>
    <row r="43" spans="1:22">
      <c r="A43" s="12"/>
      <c r="C43" s="8"/>
      <c r="E43" s="4"/>
      <c r="G43" s="283"/>
      <c r="H43" s="283"/>
      <c r="I43" s="283"/>
      <c r="J43" s="283"/>
      <c r="K43" s="283"/>
      <c r="L43" s="283"/>
      <c r="M43" s="8"/>
      <c r="N43" s="8"/>
      <c r="O43" s="8"/>
      <c r="P43" s="283"/>
      <c r="Q43" s="283"/>
      <c r="R43" s="283"/>
      <c r="S43" s="283"/>
      <c r="T43" s="283"/>
      <c r="U43" s="283"/>
      <c r="V43" s="283"/>
    </row>
    <row r="44" spans="1:22">
      <c r="A44" s="12"/>
      <c r="C44" s="8"/>
      <c r="E44" s="4"/>
      <c r="G44" s="19"/>
      <c r="H44" s="19"/>
      <c r="I44" s="19"/>
      <c r="J44" s="19"/>
      <c r="K44" s="19"/>
      <c r="L44" s="19"/>
      <c r="M44" s="8"/>
      <c r="N44" s="8"/>
      <c r="O44" s="8"/>
      <c r="P44" s="19"/>
      <c r="Q44" s="19"/>
      <c r="R44" s="19"/>
      <c r="S44" s="19"/>
      <c r="T44" s="19"/>
      <c r="U44" s="19"/>
      <c r="V44" s="19"/>
    </row>
    <row r="45" spans="1:22">
      <c r="A45" s="12"/>
      <c r="C45" s="8"/>
      <c r="E45" s="4"/>
      <c r="G45" s="19"/>
      <c r="H45" s="19"/>
      <c r="I45" s="19"/>
      <c r="J45" s="19"/>
      <c r="K45" s="19"/>
      <c r="L45" s="19"/>
      <c r="M45" s="8"/>
      <c r="N45" s="8"/>
      <c r="O45" s="8"/>
      <c r="P45" s="19"/>
      <c r="Q45" s="19"/>
      <c r="R45" s="19"/>
      <c r="S45" s="19"/>
      <c r="T45" s="19"/>
      <c r="U45" s="19"/>
      <c r="V45" s="19"/>
    </row>
    <row r="46" spans="1:22">
      <c r="A46" s="12"/>
      <c r="C46" s="8"/>
      <c r="I46" s="8"/>
      <c r="J46" s="8"/>
      <c r="K46" s="8"/>
      <c r="L46" s="8"/>
    </row>
    <row r="47" spans="1:22">
      <c r="A47" s="12"/>
      <c r="C47" s="8"/>
      <c r="I47" s="8"/>
      <c r="J47" s="8"/>
      <c r="K47" s="8"/>
      <c r="L47" s="8"/>
    </row>
    <row r="48" spans="1:22">
      <c r="A48" s="12"/>
      <c r="C48" s="8"/>
      <c r="I48" s="8"/>
      <c r="J48" s="8"/>
      <c r="K48" s="8"/>
      <c r="L48" s="8"/>
    </row>
    <row r="49" spans="1:12">
      <c r="A49" s="12"/>
      <c r="C49" s="8"/>
      <c r="I49" s="8"/>
      <c r="J49" s="8"/>
      <c r="K49" s="8"/>
      <c r="L49" s="8"/>
    </row>
    <row r="50" spans="1:12">
      <c r="A50" s="12"/>
      <c r="C50" s="8"/>
      <c r="I50" s="8"/>
      <c r="J50" s="8"/>
      <c r="K50" s="8"/>
      <c r="L50" s="8"/>
    </row>
    <row r="51" spans="1:12">
      <c r="A51" s="12"/>
      <c r="C51" s="8"/>
    </row>
    <row r="52" spans="1:12">
      <c r="A52" s="12"/>
      <c r="C52" s="8"/>
    </row>
    <row r="53" spans="1:12">
      <c r="A53" s="12"/>
      <c r="C53" s="8"/>
    </row>
    <row r="54" spans="1:12">
      <c r="A54" s="12"/>
      <c r="C54" s="8"/>
    </row>
    <row r="55" spans="1:12">
      <c r="A55" s="12"/>
      <c r="C55" s="8"/>
    </row>
    <row r="56" spans="1:12">
      <c r="A56" s="12"/>
      <c r="C56" s="8"/>
    </row>
    <row r="57" spans="1:12">
      <c r="A57" s="12"/>
      <c r="C57" s="8"/>
    </row>
    <row r="58" spans="1:12">
      <c r="A58" s="12"/>
      <c r="C58" s="8"/>
    </row>
    <row r="59" spans="1:12">
      <c r="A59" s="12"/>
      <c r="C59" s="8"/>
    </row>
    <row r="60" spans="1:12">
      <c r="A60" s="12"/>
      <c r="C60" s="8"/>
    </row>
    <row r="61" spans="1:12">
      <c r="A61" s="12"/>
      <c r="C61" s="8"/>
    </row>
    <row r="62" spans="1:12">
      <c r="A62" s="12"/>
      <c r="C62" s="8"/>
    </row>
    <row r="63" spans="1:12">
      <c r="A63" s="12"/>
      <c r="C63" s="8"/>
    </row>
    <row r="64" spans="1:12">
      <c r="A64" s="12"/>
      <c r="C64" s="8"/>
    </row>
    <row r="65" spans="1:12">
      <c r="A65" s="12"/>
      <c r="C65" s="8"/>
    </row>
    <row r="66" spans="1:12">
      <c r="A66" s="12"/>
      <c r="C66" s="8"/>
    </row>
    <row r="67" spans="1:12">
      <c r="A67" s="12"/>
      <c r="C67" s="8"/>
    </row>
    <row r="68" spans="1:12">
      <c r="A68" s="12"/>
      <c r="C68" s="8"/>
    </row>
    <row r="69" spans="1:12">
      <c r="A69" s="12"/>
      <c r="C69" s="8"/>
      <c r="I69" s="8"/>
      <c r="J69" s="8"/>
      <c r="K69" s="8"/>
      <c r="L69" s="8"/>
    </row>
    <row r="70" spans="1:12">
      <c r="A70" s="12"/>
      <c r="C70" s="8"/>
      <c r="I70" s="8"/>
      <c r="J70" s="8"/>
      <c r="K70" s="8"/>
      <c r="L70" s="8"/>
    </row>
    <row r="71" spans="1:12">
      <c r="A71" s="12"/>
      <c r="C71" s="8"/>
      <c r="I71" s="8"/>
      <c r="J71" s="8"/>
      <c r="K71" s="8"/>
      <c r="L71" s="8"/>
    </row>
    <row r="72" spans="1:12">
      <c r="A72" s="12"/>
      <c r="C72" s="8"/>
      <c r="I72" s="8"/>
      <c r="J72" s="8"/>
      <c r="K72" s="8"/>
      <c r="L72" s="8"/>
    </row>
    <row r="73" spans="1:12">
      <c r="A73" s="12"/>
      <c r="C73" s="8"/>
      <c r="I73" s="8"/>
      <c r="J73" s="8"/>
      <c r="K73" s="8"/>
      <c r="L73" s="8"/>
    </row>
    <row r="74" spans="1:12">
      <c r="A74" s="12"/>
      <c r="C74" s="8"/>
      <c r="I74" s="8"/>
      <c r="J74" s="8"/>
      <c r="K74" s="8"/>
      <c r="L74" s="8"/>
    </row>
    <row r="75" spans="1:12">
      <c r="A75" s="12"/>
      <c r="C75" s="8"/>
      <c r="I75" s="8"/>
      <c r="J75" s="8"/>
      <c r="K75" s="8"/>
      <c r="L75" s="8"/>
    </row>
    <row r="76" spans="1:12">
      <c r="A76" s="12"/>
      <c r="C76" s="8"/>
      <c r="I76" s="8"/>
      <c r="J76" s="8"/>
      <c r="K76" s="8"/>
      <c r="L76" s="8"/>
    </row>
    <row r="77" spans="1:12">
      <c r="A77" s="12"/>
      <c r="C77" s="8"/>
      <c r="I77" s="8"/>
      <c r="J77" s="8"/>
      <c r="K77" s="8"/>
      <c r="L77" s="8"/>
    </row>
    <row r="78" spans="1:12">
      <c r="A78" s="12"/>
      <c r="C78" s="8"/>
      <c r="I78" s="8"/>
      <c r="J78" s="8"/>
      <c r="K78" s="8"/>
      <c r="L78" s="8"/>
    </row>
    <row r="79" spans="1:12">
      <c r="A79" s="12"/>
      <c r="C79" s="8"/>
      <c r="I79" s="8"/>
      <c r="J79" s="8"/>
      <c r="K79" s="8"/>
      <c r="L79" s="8"/>
    </row>
    <row r="80" spans="1:12">
      <c r="A80" s="12"/>
      <c r="C80" s="8"/>
      <c r="I80" s="8"/>
      <c r="J80" s="8"/>
      <c r="K80" s="8"/>
      <c r="L80" s="8"/>
    </row>
    <row r="81" spans="1:12">
      <c r="A81" s="12"/>
      <c r="C81" s="8"/>
      <c r="I81" s="8"/>
      <c r="J81" s="8"/>
      <c r="K81" s="8"/>
      <c r="L81" s="8"/>
    </row>
    <row r="82" spans="1:12">
      <c r="A82" s="12"/>
      <c r="C82" s="8"/>
      <c r="I82" s="8"/>
      <c r="J82" s="8"/>
      <c r="K82" s="8"/>
      <c r="L82" s="8"/>
    </row>
    <row r="83" spans="1:12">
      <c r="A83" s="12"/>
      <c r="C83" s="8"/>
      <c r="I83" s="8"/>
      <c r="J83" s="8"/>
      <c r="K83" s="8"/>
      <c r="L83" s="8"/>
    </row>
    <row r="84" spans="1:12">
      <c r="A84" s="12"/>
      <c r="C84" s="8"/>
      <c r="I84" s="8"/>
      <c r="J84" s="8"/>
      <c r="K84" s="8"/>
      <c r="L84" s="8"/>
    </row>
    <row r="85" spans="1:12">
      <c r="A85" s="12"/>
      <c r="C85" s="8"/>
      <c r="I85" s="8"/>
      <c r="J85" s="8"/>
      <c r="K85" s="8"/>
      <c r="L85" s="8"/>
    </row>
    <row r="86" spans="1:12">
      <c r="A86" s="12"/>
      <c r="C86" s="8"/>
      <c r="I86" s="8"/>
      <c r="J86" s="8"/>
      <c r="K86" s="8"/>
      <c r="L86" s="8"/>
    </row>
    <row r="87" spans="1:12">
      <c r="A87" s="12"/>
      <c r="C87" s="8"/>
      <c r="I87" s="8"/>
      <c r="J87" s="8"/>
      <c r="K87" s="8"/>
      <c r="L87" s="8"/>
    </row>
    <row r="88" spans="1:12">
      <c r="A88" s="12"/>
      <c r="C88" s="8"/>
      <c r="I88" s="8"/>
      <c r="J88" s="8"/>
      <c r="K88" s="8"/>
      <c r="L88" s="8"/>
    </row>
    <row r="89" spans="1:12">
      <c r="A89" s="12"/>
      <c r="C89" s="8"/>
      <c r="I89" s="8"/>
      <c r="J89" s="8"/>
      <c r="K89" s="8"/>
      <c r="L89" s="8"/>
    </row>
    <row r="90" spans="1:12">
      <c r="A90" s="12"/>
      <c r="C90" s="8"/>
      <c r="I90" s="8"/>
      <c r="J90" s="8"/>
      <c r="K90" s="8"/>
      <c r="L90" s="8"/>
    </row>
    <row r="91" spans="1:12">
      <c r="A91" s="12"/>
      <c r="C91" s="8"/>
      <c r="I91" s="8"/>
      <c r="J91" s="8"/>
      <c r="K91" s="8"/>
      <c r="L91" s="8"/>
    </row>
    <row r="92" spans="1:12">
      <c r="A92" s="12"/>
      <c r="C92" s="8"/>
      <c r="I92" s="8"/>
      <c r="J92" s="8"/>
      <c r="K92" s="8"/>
      <c r="L92" s="8"/>
    </row>
    <row r="93" spans="1:12">
      <c r="A93" s="12"/>
      <c r="C93" s="8"/>
      <c r="I93" s="8"/>
      <c r="J93" s="8"/>
      <c r="K93" s="8"/>
      <c r="L93" s="8"/>
    </row>
    <row r="94" spans="1:12">
      <c r="A94" s="12"/>
      <c r="C94" s="8"/>
      <c r="I94" s="8"/>
      <c r="J94" s="8"/>
      <c r="K94" s="8"/>
      <c r="L94" s="8"/>
    </row>
    <row r="95" spans="1:12">
      <c r="A95" s="12"/>
      <c r="C95" s="8"/>
      <c r="I95" s="8"/>
      <c r="J95" s="8"/>
      <c r="K95" s="8"/>
      <c r="L95" s="8"/>
    </row>
    <row r="96" spans="1:12">
      <c r="A96" s="12"/>
      <c r="C96" s="8"/>
      <c r="I96" s="8"/>
      <c r="J96" s="8"/>
      <c r="K96" s="8"/>
      <c r="L96" s="8"/>
    </row>
    <row r="97" spans="1:12">
      <c r="A97" s="12"/>
      <c r="C97" s="8"/>
      <c r="I97" s="8"/>
      <c r="J97" s="8"/>
      <c r="K97" s="8"/>
      <c r="L97" s="8"/>
    </row>
    <row r="98" spans="1:12">
      <c r="A98" s="12"/>
      <c r="C98" s="8"/>
      <c r="I98" s="8"/>
      <c r="J98" s="8"/>
      <c r="K98" s="8"/>
      <c r="L98" s="8"/>
    </row>
    <row r="99" spans="1:12">
      <c r="A99" s="12"/>
      <c r="C99" s="8"/>
      <c r="I99" s="8"/>
      <c r="J99" s="8"/>
      <c r="K99" s="8"/>
      <c r="L99" s="8"/>
    </row>
    <row r="100" spans="1:12">
      <c r="A100" s="12"/>
      <c r="C100" s="8"/>
      <c r="I100" s="8"/>
      <c r="J100" s="8"/>
      <c r="K100" s="8"/>
      <c r="L100" s="8"/>
    </row>
    <row r="101" spans="1:12">
      <c r="A101" s="12"/>
      <c r="C101" s="8"/>
      <c r="I101" s="8"/>
      <c r="J101" s="8"/>
      <c r="K101" s="8"/>
      <c r="L101" s="8"/>
    </row>
    <row r="102" spans="1:12">
      <c r="A102" s="12"/>
      <c r="C102" s="8"/>
      <c r="I102" s="8"/>
      <c r="J102" s="8"/>
      <c r="K102" s="8"/>
      <c r="L102" s="8"/>
    </row>
    <row r="103" spans="1:12">
      <c r="A103" s="12"/>
      <c r="C103" s="8"/>
      <c r="I103" s="8"/>
      <c r="J103" s="8"/>
      <c r="K103" s="8"/>
      <c r="L103" s="8"/>
    </row>
    <row r="104" spans="1:12">
      <c r="A104" s="12"/>
      <c r="C104" s="8"/>
      <c r="I104" s="8"/>
      <c r="J104" s="8"/>
      <c r="K104" s="8"/>
      <c r="L104" s="8"/>
    </row>
    <row r="105" spans="1:12">
      <c r="A105" s="12"/>
      <c r="C105" s="8"/>
      <c r="I105" s="8"/>
      <c r="J105" s="8"/>
      <c r="K105" s="8"/>
      <c r="L105" s="8"/>
    </row>
    <row r="106" spans="1:12">
      <c r="A106" s="12"/>
      <c r="C106" s="8"/>
      <c r="I106" s="8"/>
      <c r="J106" s="8"/>
      <c r="K106" s="8"/>
      <c r="L106" s="8"/>
    </row>
    <row r="107" spans="1:12">
      <c r="A107" s="12"/>
      <c r="C107" s="8"/>
      <c r="I107" s="8"/>
      <c r="J107" s="8"/>
      <c r="K107" s="8"/>
      <c r="L107" s="8"/>
    </row>
    <row r="108" spans="1:12">
      <c r="A108" s="12"/>
      <c r="C108" s="8"/>
      <c r="I108" s="8"/>
      <c r="J108" s="8"/>
      <c r="K108" s="8"/>
      <c r="L108" s="8"/>
    </row>
    <row r="109" spans="1:12">
      <c r="A109" s="12"/>
      <c r="C109" s="8"/>
      <c r="I109" s="8"/>
      <c r="J109" s="8"/>
      <c r="K109" s="8"/>
      <c r="L109" s="8"/>
    </row>
    <row r="110" spans="1:12">
      <c r="A110" s="12"/>
      <c r="C110" s="8"/>
      <c r="I110" s="8"/>
      <c r="J110" s="8"/>
      <c r="K110" s="8"/>
      <c r="L110" s="8"/>
    </row>
    <row r="111" spans="1:12">
      <c r="A111" s="12"/>
      <c r="C111" s="8"/>
      <c r="I111" s="8"/>
      <c r="J111" s="8"/>
      <c r="K111" s="8"/>
      <c r="L111" s="8"/>
    </row>
    <row r="112" spans="1:12">
      <c r="A112" s="12"/>
      <c r="C112" s="8"/>
      <c r="I112" s="8"/>
      <c r="J112" s="8"/>
      <c r="K112" s="8"/>
      <c r="L112" s="8"/>
    </row>
    <row r="113" spans="1:12">
      <c r="A113" s="12"/>
      <c r="C113" s="8"/>
      <c r="I113" s="8"/>
      <c r="J113" s="8"/>
      <c r="K113" s="8"/>
      <c r="L113" s="8"/>
    </row>
    <row r="114" spans="1:12">
      <c r="A114" s="12"/>
      <c r="C114" s="8"/>
      <c r="I114" s="8"/>
      <c r="J114" s="8"/>
      <c r="K114" s="8"/>
      <c r="L114" s="8"/>
    </row>
    <row r="115" spans="1:12">
      <c r="A115" s="12"/>
      <c r="C115" s="8"/>
      <c r="I115" s="8"/>
      <c r="J115" s="8"/>
      <c r="K115" s="8"/>
      <c r="L115" s="8"/>
    </row>
    <row r="116" spans="1:12">
      <c r="A116" s="12"/>
      <c r="C116" s="8"/>
      <c r="I116" s="8"/>
      <c r="J116" s="8"/>
      <c r="K116" s="8"/>
      <c r="L116" s="8"/>
    </row>
    <row r="117" spans="1:12">
      <c r="A117" s="12"/>
      <c r="C117" s="8"/>
      <c r="I117" s="8"/>
      <c r="J117" s="8"/>
      <c r="K117" s="8"/>
      <c r="L117" s="8"/>
    </row>
    <row r="118" spans="1:12">
      <c r="A118" s="12"/>
      <c r="C118" s="8"/>
      <c r="I118" s="8"/>
      <c r="J118" s="8"/>
      <c r="K118" s="8"/>
      <c r="L118" s="8"/>
    </row>
    <row r="119" spans="1:12">
      <c r="A119" s="12"/>
      <c r="C119" s="8"/>
      <c r="I119" s="8"/>
      <c r="J119" s="8"/>
      <c r="K119" s="8"/>
      <c r="L119" s="8"/>
    </row>
    <row r="120" spans="1:12">
      <c r="A120" s="12"/>
      <c r="C120" s="8"/>
      <c r="I120" s="8"/>
      <c r="J120" s="8"/>
      <c r="K120" s="8"/>
      <c r="L120" s="8"/>
    </row>
    <row r="121" spans="1:12">
      <c r="A121" s="12"/>
      <c r="C121" s="8"/>
      <c r="I121" s="8"/>
      <c r="J121" s="8"/>
      <c r="K121" s="8"/>
      <c r="L121" s="8"/>
    </row>
    <row r="122" spans="1:12">
      <c r="A122" s="12"/>
      <c r="C122" s="8"/>
      <c r="I122" s="8"/>
      <c r="J122" s="8"/>
      <c r="K122" s="8"/>
      <c r="L122" s="8"/>
    </row>
    <row r="123" spans="1:12">
      <c r="A123" s="12"/>
      <c r="C123" s="8"/>
      <c r="I123" s="8"/>
      <c r="J123" s="8"/>
      <c r="K123" s="8"/>
      <c r="L123" s="8"/>
    </row>
    <row r="124" spans="1:12">
      <c r="A124" s="12"/>
      <c r="C124" s="8"/>
      <c r="I124" s="8"/>
      <c r="J124" s="8"/>
      <c r="K124" s="8"/>
      <c r="L124" s="8"/>
    </row>
    <row r="125" spans="1:12">
      <c r="A125" s="12"/>
      <c r="C125" s="8"/>
      <c r="I125" s="8"/>
      <c r="J125" s="8"/>
      <c r="K125" s="8"/>
      <c r="L125" s="8"/>
    </row>
    <row r="126" spans="1:12">
      <c r="A126" s="12"/>
      <c r="C126" s="8"/>
      <c r="I126" s="8"/>
      <c r="J126" s="8"/>
      <c r="K126" s="8"/>
      <c r="L126" s="8"/>
    </row>
    <row r="127" spans="1:12">
      <c r="A127" s="12"/>
      <c r="C127" s="8"/>
      <c r="I127" s="8"/>
      <c r="J127" s="8"/>
      <c r="K127" s="8"/>
      <c r="L127" s="8"/>
    </row>
    <row r="128" spans="1:12">
      <c r="A128" s="12"/>
      <c r="C128" s="8"/>
      <c r="I128" s="8"/>
      <c r="J128" s="8"/>
      <c r="K128" s="8"/>
      <c r="L128" s="8"/>
    </row>
    <row r="129" spans="1:12">
      <c r="A129" s="12"/>
      <c r="C129" s="8"/>
      <c r="I129" s="8"/>
      <c r="J129" s="8"/>
      <c r="K129" s="8"/>
      <c r="L129" s="8"/>
    </row>
    <row r="130" spans="1:12">
      <c r="A130" s="12"/>
      <c r="C130" s="8"/>
      <c r="I130" s="8"/>
      <c r="J130" s="8"/>
      <c r="K130" s="8"/>
      <c r="L130" s="8"/>
    </row>
    <row r="131" spans="1:12">
      <c r="A131" s="12"/>
      <c r="C131" s="8"/>
      <c r="I131" s="8"/>
      <c r="J131" s="8"/>
      <c r="K131" s="8"/>
      <c r="L131" s="8"/>
    </row>
    <row r="132" spans="1:12">
      <c r="A132" s="12"/>
      <c r="C132" s="8"/>
      <c r="I132" s="8"/>
      <c r="J132" s="8"/>
      <c r="K132" s="8"/>
      <c r="L132" s="8"/>
    </row>
    <row r="133" spans="1:12">
      <c r="A133" s="12"/>
      <c r="C133" s="8"/>
      <c r="I133" s="8"/>
      <c r="J133" s="8"/>
      <c r="K133" s="8"/>
      <c r="L133" s="8"/>
    </row>
    <row r="134" spans="1:12">
      <c r="A134" s="12"/>
      <c r="C134" s="8"/>
      <c r="I134" s="8"/>
      <c r="J134" s="8"/>
      <c r="K134" s="8"/>
      <c r="L134" s="8"/>
    </row>
    <row r="135" spans="1:12">
      <c r="A135" s="12"/>
      <c r="C135" s="8"/>
      <c r="I135" s="8"/>
      <c r="J135" s="8"/>
      <c r="K135" s="8"/>
      <c r="L135" s="8"/>
    </row>
    <row r="136" spans="1:12">
      <c r="A136" s="12"/>
      <c r="C136" s="8"/>
      <c r="I136" s="8"/>
      <c r="J136" s="8"/>
      <c r="K136" s="8"/>
      <c r="L136" s="8"/>
    </row>
    <row r="137" spans="1:12">
      <c r="A137" s="12"/>
      <c r="C137" s="8"/>
      <c r="I137" s="8"/>
      <c r="J137" s="8"/>
      <c r="K137" s="8"/>
      <c r="L137" s="8"/>
    </row>
    <row r="138" spans="1:12">
      <c r="A138" s="12"/>
      <c r="C138" s="8"/>
      <c r="I138" s="8"/>
      <c r="J138" s="8"/>
      <c r="K138" s="8"/>
      <c r="L138" s="8"/>
    </row>
    <row r="139" spans="1:12">
      <c r="A139" s="12"/>
      <c r="C139" s="8"/>
      <c r="I139" s="8"/>
      <c r="J139" s="8"/>
      <c r="K139" s="8"/>
      <c r="L139" s="8"/>
    </row>
    <row r="140" spans="1:12">
      <c r="A140" s="12"/>
      <c r="C140" s="8"/>
      <c r="I140" s="8"/>
      <c r="J140" s="8"/>
      <c r="K140" s="8"/>
      <c r="L140" s="8"/>
    </row>
    <row r="141" spans="1:12">
      <c r="A141" s="12"/>
      <c r="C141" s="8"/>
      <c r="I141" s="8"/>
      <c r="J141" s="8"/>
      <c r="K141" s="8"/>
      <c r="L141" s="8"/>
    </row>
    <row r="142" spans="1:12">
      <c r="A142" s="12"/>
      <c r="C142" s="8"/>
      <c r="I142" s="8"/>
      <c r="J142" s="8"/>
      <c r="K142" s="8"/>
      <c r="L142" s="8"/>
    </row>
    <row r="143" spans="1:12">
      <c r="A143" s="12"/>
      <c r="C143" s="8"/>
      <c r="I143" s="8"/>
      <c r="J143" s="8"/>
      <c r="K143" s="8"/>
      <c r="L143" s="8"/>
    </row>
    <row r="144" spans="1:12">
      <c r="A144" s="12"/>
      <c r="C144" s="8"/>
      <c r="I144" s="8"/>
      <c r="J144" s="8"/>
      <c r="K144" s="8"/>
      <c r="L144" s="8"/>
    </row>
    <row r="145" spans="1:12">
      <c r="A145" s="12"/>
      <c r="C145" s="8"/>
      <c r="I145" s="8"/>
      <c r="J145" s="8"/>
      <c r="K145" s="8"/>
      <c r="L145" s="8"/>
    </row>
    <row r="146" spans="1:12">
      <c r="A146" s="12"/>
      <c r="C146" s="8"/>
      <c r="I146" s="8"/>
      <c r="J146" s="8"/>
      <c r="K146" s="8"/>
      <c r="L146" s="8"/>
    </row>
    <row r="147" spans="1:12">
      <c r="A147" s="12"/>
      <c r="C147" s="8"/>
      <c r="I147" s="8"/>
      <c r="J147" s="8"/>
      <c r="K147" s="8"/>
      <c r="L147" s="8"/>
    </row>
    <row r="148" spans="1:12">
      <c r="A148" s="12"/>
      <c r="C148" s="8"/>
      <c r="I148" s="8"/>
      <c r="J148" s="8"/>
      <c r="K148" s="8"/>
      <c r="L148" s="8"/>
    </row>
    <row r="149" spans="1:12">
      <c r="A149" s="12"/>
      <c r="C149" s="8"/>
      <c r="I149" s="8"/>
      <c r="J149" s="8"/>
      <c r="K149" s="8"/>
      <c r="L149" s="8"/>
    </row>
    <row r="150" spans="1:12">
      <c r="A150" s="12"/>
      <c r="C150" s="8"/>
      <c r="I150" s="8"/>
      <c r="J150" s="8"/>
      <c r="K150" s="8"/>
      <c r="L150" s="8"/>
    </row>
  </sheetData>
  <phoneticPr fontId="17" type="noConversion"/>
  <conditionalFormatting sqref="G40:L40">
    <cfRule type="cellIs" dxfId="5669" priority="127" stopIfTrue="1" operator="equal">
      <formula>"-"</formula>
    </cfRule>
    <cfRule type="containsText" dxfId="5668" priority="128" stopIfTrue="1" operator="containsText" text="leer">
      <formula>NOT(ISERROR(SEARCH("leer",G40)))</formula>
    </cfRule>
  </conditionalFormatting>
  <conditionalFormatting sqref="G40:L40">
    <cfRule type="cellIs" dxfId="5667" priority="125" stopIfTrue="1" operator="equal">
      <formula>"-"</formula>
    </cfRule>
    <cfRule type="containsText" dxfId="5666" priority="126" stopIfTrue="1" operator="containsText" text="leer">
      <formula>NOT(ISERROR(SEARCH("leer",G40)))</formula>
    </cfRule>
  </conditionalFormatting>
  <conditionalFormatting sqref="P40:V40">
    <cfRule type="cellIs" dxfId="5665" priority="123" stopIfTrue="1" operator="equal">
      <formula>"-"</formula>
    </cfRule>
    <cfRule type="containsText" dxfId="5664" priority="124" stopIfTrue="1" operator="containsText" text="leer">
      <formula>NOT(ISERROR(SEARCH("leer",P40)))</formula>
    </cfRule>
  </conditionalFormatting>
  <conditionalFormatting sqref="P40:V40">
    <cfRule type="cellIs" dxfId="5663" priority="121" stopIfTrue="1" operator="equal">
      <formula>"-"</formula>
    </cfRule>
    <cfRule type="containsText" dxfId="5662" priority="122" stopIfTrue="1" operator="containsText" text="leer">
      <formula>NOT(ISERROR(SEARCH("leer",P40)))</formula>
    </cfRule>
  </conditionalFormatting>
  <conditionalFormatting sqref="G39:L39">
    <cfRule type="cellIs" dxfId="5661" priority="119" stopIfTrue="1" operator="equal">
      <formula>"-"</formula>
    </cfRule>
    <cfRule type="containsText" dxfId="5660" priority="120" stopIfTrue="1" operator="containsText" text="leer">
      <formula>NOT(ISERROR(SEARCH("leer",G39)))</formula>
    </cfRule>
  </conditionalFormatting>
  <conditionalFormatting sqref="G39:L39">
    <cfRule type="cellIs" dxfId="5659" priority="117" stopIfTrue="1" operator="equal">
      <formula>"-"</formula>
    </cfRule>
    <cfRule type="containsText" dxfId="5658" priority="118" stopIfTrue="1" operator="containsText" text="leer">
      <formula>NOT(ISERROR(SEARCH("leer",G39)))</formula>
    </cfRule>
  </conditionalFormatting>
  <conditionalFormatting sqref="P39:V39">
    <cfRule type="cellIs" dxfId="5657" priority="115" stopIfTrue="1" operator="equal">
      <formula>"-"</formula>
    </cfRule>
    <cfRule type="containsText" dxfId="5656" priority="116" stopIfTrue="1" operator="containsText" text="leer">
      <formula>NOT(ISERROR(SEARCH("leer",P39)))</formula>
    </cfRule>
  </conditionalFormatting>
  <conditionalFormatting sqref="P39:V39">
    <cfRule type="cellIs" dxfId="5655" priority="113" stopIfTrue="1" operator="equal">
      <formula>"-"</formula>
    </cfRule>
    <cfRule type="containsText" dxfId="5654" priority="114" stopIfTrue="1" operator="containsText" text="leer">
      <formula>NOT(ISERROR(SEARCH("leer",P39)))</formula>
    </cfRule>
  </conditionalFormatting>
  <conditionalFormatting sqref="G39:L39">
    <cfRule type="cellIs" dxfId="5653" priority="111" stopIfTrue="1" operator="equal">
      <formula>"-"</formula>
    </cfRule>
    <cfRule type="containsText" dxfId="5652" priority="112" stopIfTrue="1" operator="containsText" text="leer">
      <formula>NOT(ISERROR(SEARCH("leer",G39)))</formula>
    </cfRule>
  </conditionalFormatting>
  <conditionalFormatting sqref="G39:L39">
    <cfRule type="cellIs" dxfId="5651" priority="109" stopIfTrue="1" operator="equal">
      <formula>"-"</formula>
    </cfRule>
    <cfRule type="containsText" dxfId="5650" priority="110" stopIfTrue="1" operator="containsText" text="leer">
      <formula>NOT(ISERROR(SEARCH("leer",G39)))</formula>
    </cfRule>
  </conditionalFormatting>
  <conditionalFormatting sqref="G39:L39">
    <cfRule type="cellIs" dxfId="5649" priority="107" stopIfTrue="1" operator="equal">
      <formula>"-"</formula>
    </cfRule>
    <cfRule type="containsText" dxfId="5648" priority="108" stopIfTrue="1" operator="containsText" text="leer">
      <formula>NOT(ISERROR(SEARCH("leer",G39)))</formula>
    </cfRule>
  </conditionalFormatting>
  <conditionalFormatting sqref="G39:L39">
    <cfRule type="cellIs" dxfId="5647" priority="105" stopIfTrue="1" operator="equal">
      <formula>"-"</formula>
    </cfRule>
    <cfRule type="containsText" dxfId="5646" priority="106" stopIfTrue="1" operator="containsText" text="leer">
      <formula>NOT(ISERROR(SEARCH("leer",G39)))</formula>
    </cfRule>
  </conditionalFormatting>
  <conditionalFormatting sqref="G39:L39">
    <cfRule type="cellIs" dxfId="5645" priority="103" stopIfTrue="1" operator="equal">
      <formula>"-"</formula>
    </cfRule>
    <cfRule type="containsText" dxfId="5644" priority="104" stopIfTrue="1" operator="containsText" text="leer">
      <formula>NOT(ISERROR(SEARCH("leer",G39)))</formula>
    </cfRule>
  </conditionalFormatting>
  <conditionalFormatting sqref="G39:L39">
    <cfRule type="cellIs" dxfId="5643" priority="101" stopIfTrue="1" operator="equal">
      <formula>"-"</formula>
    </cfRule>
    <cfRule type="containsText" dxfId="5642" priority="102" stopIfTrue="1" operator="containsText" text="leer">
      <formula>NOT(ISERROR(SEARCH("leer",G39)))</formula>
    </cfRule>
  </conditionalFormatting>
  <conditionalFormatting sqref="G39:L39">
    <cfRule type="cellIs" dxfId="5641" priority="99" stopIfTrue="1" operator="equal">
      <formula>"-"</formula>
    </cfRule>
    <cfRule type="containsText" dxfId="5640" priority="100" stopIfTrue="1" operator="containsText" text="leer">
      <formula>NOT(ISERROR(SEARCH("leer",G39)))</formula>
    </cfRule>
  </conditionalFormatting>
  <conditionalFormatting sqref="G39:L39">
    <cfRule type="cellIs" dxfId="5639" priority="97" stopIfTrue="1" operator="equal">
      <formula>"-"</formula>
    </cfRule>
    <cfRule type="containsText" dxfId="5638" priority="98" stopIfTrue="1" operator="containsText" text="leer">
      <formula>NOT(ISERROR(SEARCH("leer",G39)))</formula>
    </cfRule>
  </conditionalFormatting>
  <conditionalFormatting sqref="G39:L39">
    <cfRule type="cellIs" dxfId="5637" priority="95" stopIfTrue="1" operator="equal">
      <formula>"-"</formula>
    </cfRule>
    <cfRule type="containsText" dxfId="5636" priority="96" stopIfTrue="1" operator="containsText" text="leer">
      <formula>NOT(ISERROR(SEARCH("leer",G39)))</formula>
    </cfRule>
  </conditionalFormatting>
  <conditionalFormatting sqref="P39:V39">
    <cfRule type="cellIs" dxfId="5635" priority="93" stopIfTrue="1" operator="equal">
      <formula>"-"</formula>
    </cfRule>
    <cfRule type="containsText" dxfId="5634" priority="94" stopIfTrue="1" operator="containsText" text="leer">
      <formula>NOT(ISERROR(SEARCH("leer",P39)))</formula>
    </cfRule>
  </conditionalFormatting>
  <conditionalFormatting sqref="P39:V39">
    <cfRule type="cellIs" dxfId="5633" priority="91" stopIfTrue="1" operator="equal">
      <formula>"-"</formula>
    </cfRule>
    <cfRule type="containsText" dxfId="5632" priority="92" stopIfTrue="1" operator="containsText" text="leer">
      <formula>NOT(ISERROR(SEARCH("leer",P39)))</formula>
    </cfRule>
  </conditionalFormatting>
  <conditionalFormatting sqref="P39:V39">
    <cfRule type="cellIs" dxfId="5631" priority="89" stopIfTrue="1" operator="equal">
      <formula>"-"</formula>
    </cfRule>
    <cfRule type="containsText" dxfId="5630" priority="90" stopIfTrue="1" operator="containsText" text="leer">
      <formula>NOT(ISERROR(SEARCH("leer",P39)))</formula>
    </cfRule>
  </conditionalFormatting>
  <conditionalFormatting sqref="P39:V39">
    <cfRule type="cellIs" dxfId="5629" priority="87" stopIfTrue="1" operator="equal">
      <formula>"-"</formula>
    </cfRule>
    <cfRule type="containsText" dxfId="5628" priority="88" stopIfTrue="1" operator="containsText" text="leer">
      <formula>NOT(ISERROR(SEARCH("leer",P39)))</formula>
    </cfRule>
  </conditionalFormatting>
  <conditionalFormatting sqref="P39:V39">
    <cfRule type="cellIs" dxfId="5627" priority="85" stopIfTrue="1" operator="equal">
      <formula>"-"</formula>
    </cfRule>
    <cfRule type="containsText" dxfId="5626" priority="86" stopIfTrue="1" operator="containsText" text="leer">
      <formula>NOT(ISERROR(SEARCH("leer",P39)))</formula>
    </cfRule>
  </conditionalFormatting>
  <conditionalFormatting sqref="P39:V39">
    <cfRule type="cellIs" dxfId="5625" priority="83" stopIfTrue="1" operator="equal">
      <formula>"-"</formula>
    </cfRule>
    <cfRule type="containsText" dxfId="5624" priority="84" stopIfTrue="1" operator="containsText" text="leer">
      <formula>NOT(ISERROR(SEARCH("leer",P39)))</formula>
    </cfRule>
  </conditionalFormatting>
  <conditionalFormatting sqref="P39:V39">
    <cfRule type="cellIs" dxfId="5623" priority="81" stopIfTrue="1" operator="equal">
      <formula>"-"</formula>
    </cfRule>
    <cfRule type="containsText" dxfId="5622" priority="82" stopIfTrue="1" operator="containsText" text="leer">
      <formula>NOT(ISERROR(SEARCH("leer",P39)))</formula>
    </cfRule>
  </conditionalFormatting>
  <conditionalFormatting sqref="P39:V39">
    <cfRule type="cellIs" dxfId="5621" priority="79" stopIfTrue="1" operator="equal">
      <formula>"-"</formula>
    </cfRule>
    <cfRule type="containsText" dxfId="5620" priority="80" stopIfTrue="1" operator="containsText" text="leer">
      <formula>NOT(ISERROR(SEARCH("leer",P39)))</formula>
    </cfRule>
  </conditionalFormatting>
  <conditionalFormatting sqref="P39:V39">
    <cfRule type="cellIs" dxfId="5619" priority="77" stopIfTrue="1" operator="equal">
      <formula>"-"</formula>
    </cfRule>
    <cfRule type="containsText" dxfId="5618" priority="78" stopIfTrue="1" operator="containsText" text="leer">
      <formula>NOT(ISERROR(SEARCH("leer",P39)))</formula>
    </cfRule>
  </conditionalFormatting>
  <conditionalFormatting sqref="G38:L38">
    <cfRule type="cellIs" dxfId="5617" priority="75" stopIfTrue="1" operator="equal">
      <formula>"-"</formula>
    </cfRule>
    <cfRule type="containsText" dxfId="5616" priority="76" stopIfTrue="1" operator="containsText" text="leer">
      <formula>NOT(ISERROR(SEARCH("leer",G38)))</formula>
    </cfRule>
  </conditionalFormatting>
  <conditionalFormatting sqref="G38:L38">
    <cfRule type="cellIs" dxfId="5615" priority="74" stopIfTrue="1" operator="equal">
      <formula>"-"</formula>
    </cfRule>
  </conditionalFormatting>
  <conditionalFormatting sqref="G38:L38">
    <cfRule type="cellIs" dxfId="5614" priority="72" stopIfTrue="1" operator="equal">
      <formula>"-"</formula>
    </cfRule>
    <cfRule type="containsText" dxfId="5613" priority="73" stopIfTrue="1" operator="containsText" text="leer">
      <formula>NOT(ISERROR(SEARCH("leer",G38)))</formula>
    </cfRule>
  </conditionalFormatting>
  <conditionalFormatting sqref="G38:L38">
    <cfRule type="cellIs" dxfId="5612" priority="71" stopIfTrue="1" operator="equal">
      <formula>"-"</formula>
    </cfRule>
  </conditionalFormatting>
  <conditionalFormatting sqref="P38:V38">
    <cfRule type="cellIs" dxfId="5611" priority="69" stopIfTrue="1" operator="equal">
      <formula>"-"</formula>
    </cfRule>
    <cfRule type="containsText" dxfId="5610" priority="70" stopIfTrue="1" operator="containsText" text="leer">
      <formula>NOT(ISERROR(SEARCH("leer",P38)))</formula>
    </cfRule>
  </conditionalFormatting>
  <conditionalFormatting sqref="P38:V38">
    <cfRule type="cellIs" dxfId="5609" priority="68" stopIfTrue="1" operator="equal">
      <formula>"-"</formula>
    </cfRule>
  </conditionalFormatting>
  <conditionalFormatting sqref="P38:V38">
    <cfRule type="cellIs" dxfId="5608" priority="66" stopIfTrue="1" operator="equal">
      <formula>"-"</formula>
    </cfRule>
    <cfRule type="containsText" dxfId="5607" priority="67" stopIfTrue="1" operator="containsText" text="leer">
      <formula>NOT(ISERROR(SEARCH("leer",P38)))</formula>
    </cfRule>
  </conditionalFormatting>
  <conditionalFormatting sqref="P38:V38">
    <cfRule type="cellIs" dxfId="5606" priority="65" stopIfTrue="1" operator="equal">
      <formula>"-"</formula>
    </cfRule>
  </conditionalFormatting>
  <conditionalFormatting sqref="J5:J10">
    <cfRule type="cellIs" dxfId="5605" priority="63" stopIfTrue="1" operator="equal">
      <formula>"-"</formula>
    </cfRule>
    <cfRule type="containsText" dxfId="5604" priority="64" stopIfTrue="1" operator="containsText" text="leer">
      <formula>NOT(ISERROR(SEARCH("leer",J5)))</formula>
    </cfRule>
  </conditionalFormatting>
  <conditionalFormatting sqref="J5:J10">
    <cfRule type="cellIs" dxfId="5603" priority="61" stopIfTrue="1" operator="equal">
      <formula>"-"</formula>
    </cfRule>
    <cfRule type="containsText" dxfId="5602" priority="62" stopIfTrue="1" operator="containsText" text="leer">
      <formula>NOT(ISERROR(SEARCH("leer",J5)))</formula>
    </cfRule>
  </conditionalFormatting>
  <conditionalFormatting sqref="J14:J20">
    <cfRule type="cellIs" dxfId="5601" priority="59" stopIfTrue="1" operator="equal">
      <formula>"-"</formula>
    </cfRule>
    <cfRule type="containsText" dxfId="5600" priority="60" stopIfTrue="1" operator="containsText" text="leer">
      <formula>NOT(ISERROR(SEARCH("leer",J14)))</formula>
    </cfRule>
  </conditionalFormatting>
  <conditionalFormatting sqref="J14:J20">
    <cfRule type="cellIs" dxfId="5599" priority="57" stopIfTrue="1" operator="equal">
      <formula>"-"</formula>
    </cfRule>
    <cfRule type="containsText" dxfId="5598" priority="58" stopIfTrue="1" operator="containsText" text="leer">
      <formula>NOT(ISERROR(SEARCH("leer",J14)))</formula>
    </cfRule>
  </conditionalFormatting>
  <conditionalFormatting sqref="I5:I10">
    <cfRule type="cellIs" dxfId="5597" priority="55" stopIfTrue="1" operator="equal">
      <formula>"-"</formula>
    </cfRule>
    <cfRule type="containsText" dxfId="5596" priority="56" stopIfTrue="1" operator="containsText" text="leer">
      <formula>NOT(ISERROR(SEARCH("leer",I5)))</formula>
    </cfRule>
  </conditionalFormatting>
  <conditionalFormatting sqref="I5:I10">
    <cfRule type="cellIs" dxfId="5595" priority="53" stopIfTrue="1" operator="equal">
      <formula>"-"</formula>
    </cfRule>
    <cfRule type="containsText" dxfId="5594" priority="54" stopIfTrue="1" operator="containsText" text="leer">
      <formula>NOT(ISERROR(SEARCH("leer",I5)))</formula>
    </cfRule>
  </conditionalFormatting>
  <conditionalFormatting sqref="I14:I20">
    <cfRule type="cellIs" dxfId="5593" priority="51" stopIfTrue="1" operator="equal">
      <formula>"-"</formula>
    </cfRule>
    <cfRule type="containsText" dxfId="5592" priority="52" stopIfTrue="1" operator="containsText" text="leer">
      <formula>NOT(ISERROR(SEARCH("leer",I14)))</formula>
    </cfRule>
  </conditionalFormatting>
  <conditionalFormatting sqref="I14:I20">
    <cfRule type="cellIs" dxfId="5591" priority="49" stopIfTrue="1" operator="equal">
      <formula>"-"</formula>
    </cfRule>
    <cfRule type="containsText" dxfId="5590" priority="50" stopIfTrue="1" operator="containsText" text="leer">
      <formula>NOT(ISERROR(SEARCH("leer",I14)))</formula>
    </cfRule>
  </conditionalFormatting>
  <conditionalFormatting sqref="I5:I10">
    <cfRule type="cellIs" dxfId="5589" priority="47" stopIfTrue="1" operator="equal">
      <formula>"-"</formula>
    </cfRule>
    <cfRule type="containsText" dxfId="5588" priority="48" stopIfTrue="1" operator="containsText" text="leer">
      <formula>NOT(ISERROR(SEARCH("leer",I5)))</formula>
    </cfRule>
  </conditionalFormatting>
  <conditionalFormatting sqref="I5:I10">
    <cfRule type="cellIs" dxfId="5587" priority="45" stopIfTrue="1" operator="equal">
      <formula>"-"</formula>
    </cfRule>
    <cfRule type="containsText" dxfId="5586" priority="46" stopIfTrue="1" operator="containsText" text="leer">
      <formula>NOT(ISERROR(SEARCH("leer",I5)))</formula>
    </cfRule>
  </conditionalFormatting>
  <conditionalFormatting sqref="I5:I10">
    <cfRule type="cellIs" dxfId="5585" priority="43" stopIfTrue="1" operator="equal">
      <formula>"-"</formula>
    </cfRule>
    <cfRule type="containsText" dxfId="5584" priority="44" stopIfTrue="1" operator="containsText" text="leer">
      <formula>NOT(ISERROR(SEARCH("leer",I5)))</formula>
    </cfRule>
  </conditionalFormatting>
  <conditionalFormatting sqref="I5:I10">
    <cfRule type="cellIs" dxfId="5583" priority="41" stopIfTrue="1" operator="equal">
      <formula>"-"</formula>
    </cfRule>
    <cfRule type="containsText" dxfId="5582" priority="42" stopIfTrue="1" operator="containsText" text="leer">
      <formula>NOT(ISERROR(SEARCH("leer",I5)))</formula>
    </cfRule>
  </conditionalFormatting>
  <conditionalFormatting sqref="I5:I10">
    <cfRule type="cellIs" dxfId="5581" priority="39" stopIfTrue="1" operator="equal">
      <formula>"-"</formula>
    </cfRule>
    <cfRule type="containsText" dxfId="5580" priority="40" stopIfTrue="1" operator="containsText" text="leer">
      <formula>NOT(ISERROR(SEARCH("leer",I5)))</formula>
    </cfRule>
  </conditionalFormatting>
  <conditionalFormatting sqref="I5:I10">
    <cfRule type="cellIs" dxfId="5579" priority="37" stopIfTrue="1" operator="equal">
      <formula>"-"</formula>
    </cfRule>
    <cfRule type="containsText" dxfId="5578" priority="38" stopIfTrue="1" operator="containsText" text="leer">
      <formula>NOT(ISERROR(SEARCH("leer",I5)))</formula>
    </cfRule>
  </conditionalFormatting>
  <conditionalFormatting sqref="I5:I10">
    <cfRule type="cellIs" dxfId="5577" priority="35" stopIfTrue="1" operator="equal">
      <formula>"-"</formula>
    </cfRule>
    <cfRule type="containsText" dxfId="5576" priority="36" stopIfTrue="1" operator="containsText" text="leer">
      <formula>NOT(ISERROR(SEARCH("leer",I5)))</formula>
    </cfRule>
  </conditionalFormatting>
  <conditionalFormatting sqref="I5:I10">
    <cfRule type="cellIs" dxfId="5575" priority="33" stopIfTrue="1" operator="equal">
      <formula>"-"</formula>
    </cfRule>
    <cfRule type="containsText" dxfId="5574" priority="34" stopIfTrue="1" operator="containsText" text="leer">
      <formula>NOT(ISERROR(SEARCH("leer",I5)))</formula>
    </cfRule>
  </conditionalFormatting>
  <conditionalFormatting sqref="I5:I10">
    <cfRule type="cellIs" dxfId="5573" priority="31" stopIfTrue="1" operator="equal">
      <formula>"-"</formula>
    </cfRule>
    <cfRule type="containsText" dxfId="5572" priority="32" stopIfTrue="1" operator="containsText" text="leer">
      <formula>NOT(ISERROR(SEARCH("leer",I5)))</formula>
    </cfRule>
  </conditionalFormatting>
  <conditionalFormatting sqref="I14:I20">
    <cfRule type="cellIs" dxfId="5571" priority="29" stopIfTrue="1" operator="equal">
      <formula>"-"</formula>
    </cfRule>
    <cfRule type="containsText" dxfId="5570" priority="30" stopIfTrue="1" operator="containsText" text="leer">
      <formula>NOT(ISERROR(SEARCH("leer",I14)))</formula>
    </cfRule>
  </conditionalFormatting>
  <conditionalFormatting sqref="I14:I20">
    <cfRule type="cellIs" dxfId="5569" priority="27" stopIfTrue="1" operator="equal">
      <formula>"-"</formula>
    </cfRule>
    <cfRule type="containsText" dxfId="5568" priority="28" stopIfTrue="1" operator="containsText" text="leer">
      <formula>NOT(ISERROR(SEARCH("leer",I14)))</formula>
    </cfRule>
  </conditionalFormatting>
  <conditionalFormatting sqref="I14:I20">
    <cfRule type="cellIs" dxfId="5567" priority="25" stopIfTrue="1" operator="equal">
      <formula>"-"</formula>
    </cfRule>
    <cfRule type="containsText" dxfId="5566" priority="26" stopIfTrue="1" operator="containsText" text="leer">
      <formula>NOT(ISERROR(SEARCH("leer",I14)))</formula>
    </cfRule>
  </conditionalFormatting>
  <conditionalFormatting sqref="I14:I20">
    <cfRule type="cellIs" dxfId="5565" priority="23" stopIfTrue="1" operator="equal">
      <formula>"-"</formula>
    </cfRule>
    <cfRule type="containsText" dxfId="5564" priority="24" stopIfTrue="1" operator="containsText" text="leer">
      <formula>NOT(ISERROR(SEARCH("leer",I14)))</formula>
    </cfRule>
  </conditionalFormatting>
  <conditionalFormatting sqref="I14:I20">
    <cfRule type="cellIs" dxfId="5563" priority="21" stopIfTrue="1" operator="equal">
      <formula>"-"</formula>
    </cfRule>
    <cfRule type="containsText" dxfId="5562" priority="22" stopIfTrue="1" operator="containsText" text="leer">
      <formula>NOT(ISERROR(SEARCH("leer",I14)))</formula>
    </cfRule>
  </conditionalFormatting>
  <conditionalFormatting sqref="I14:I20">
    <cfRule type="cellIs" dxfId="5561" priority="19" stopIfTrue="1" operator="equal">
      <formula>"-"</formula>
    </cfRule>
    <cfRule type="containsText" dxfId="5560" priority="20" stopIfTrue="1" operator="containsText" text="leer">
      <formula>NOT(ISERROR(SEARCH("leer",I14)))</formula>
    </cfRule>
  </conditionalFormatting>
  <conditionalFormatting sqref="I14:I20">
    <cfRule type="cellIs" dxfId="5559" priority="17" stopIfTrue="1" operator="equal">
      <formula>"-"</formula>
    </cfRule>
    <cfRule type="containsText" dxfId="5558" priority="18" stopIfTrue="1" operator="containsText" text="leer">
      <formula>NOT(ISERROR(SEARCH("leer",I14)))</formula>
    </cfRule>
  </conditionalFormatting>
  <conditionalFormatting sqref="I14:I20">
    <cfRule type="cellIs" dxfId="5557" priority="15" stopIfTrue="1" operator="equal">
      <formula>"-"</formula>
    </cfRule>
    <cfRule type="containsText" dxfId="5556" priority="16" stopIfTrue="1" operator="containsText" text="leer">
      <formula>NOT(ISERROR(SEARCH("leer",I14)))</formula>
    </cfRule>
  </conditionalFormatting>
  <conditionalFormatting sqref="I14:I20">
    <cfRule type="cellIs" dxfId="5555" priority="13" stopIfTrue="1" operator="equal">
      <formula>"-"</formula>
    </cfRule>
    <cfRule type="containsText" dxfId="5554" priority="14" stopIfTrue="1" operator="containsText" text="leer">
      <formula>NOT(ISERROR(SEARCH("leer",I14)))</formula>
    </cfRule>
  </conditionalFormatting>
  <conditionalFormatting sqref="H5:H10">
    <cfRule type="cellIs" dxfId="5553" priority="11" stopIfTrue="1" operator="equal">
      <formula>"-"</formula>
    </cfRule>
    <cfRule type="containsText" dxfId="5552" priority="12" stopIfTrue="1" operator="containsText" text="leer">
      <formula>NOT(ISERROR(SEARCH("leer",H5)))</formula>
    </cfRule>
  </conditionalFormatting>
  <conditionalFormatting sqref="H5:H10">
    <cfRule type="cellIs" dxfId="5551" priority="10" stopIfTrue="1" operator="equal">
      <formula>"-"</formula>
    </cfRule>
  </conditionalFormatting>
  <conditionalFormatting sqref="H5:H10">
    <cfRule type="cellIs" dxfId="5550" priority="8" stopIfTrue="1" operator="equal">
      <formula>"-"</formula>
    </cfRule>
    <cfRule type="containsText" dxfId="5549" priority="9" stopIfTrue="1" operator="containsText" text="leer">
      <formula>NOT(ISERROR(SEARCH("leer",H5)))</formula>
    </cfRule>
  </conditionalFormatting>
  <conditionalFormatting sqref="H5:H10">
    <cfRule type="cellIs" dxfId="5548" priority="7" stopIfTrue="1" operator="equal">
      <formula>"-"</formula>
    </cfRule>
  </conditionalFormatting>
  <conditionalFormatting sqref="H14:H20">
    <cfRule type="cellIs" dxfId="5547" priority="5" stopIfTrue="1" operator="equal">
      <formula>"-"</formula>
    </cfRule>
    <cfRule type="containsText" dxfId="5546" priority="6" stopIfTrue="1" operator="containsText" text="leer">
      <formula>NOT(ISERROR(SEARCH("leer",H14)))</formula>
    </cfRule>
  </conditionalFormatting>
  <conditionalFormatting sqref="H14:H20">
    <cfRule type="cellIs" dxfId="5545" priority="4" stopIfTrue="1" operator="equal">
      <formula>"-"</formula>
    </cfRule>
  </conditionalFormatting>
  <conditionalFormatting sqref="H14:H20">
    <cfRule type="cellIs" dxfId="5544" priority="2" stopIfTrue="1" operator="equal">
      <formula>"-"</formula>
    </cfRule>
    <cfRule type="containsText" dxfId="5543" priority="3" stopIfTrue="1" operator="containsText" text="leer">
      <formula>NOT(ISERROR(SEARCH("leer",H14)))</formula>
    </cfRule>
  </conditionalFormatting>
  <conditionalFormatting sqref="H14:H20">
    <cfRule type="cellIs" dxfId="5542" priority="1" stopIfTrue="1" operator="equal">
      <formula>"-"</formula>
    </cfRule>
  </conditionalFormatting>
  <hyperlinks>
    <hyperlink ref="A1" location="Index!A1" display="zurück"/>
  </hyperlinks>
  <pageMargins left="0.79000000000000015" right="0.79000000000000015" top="0.98" bottom="0.98" header="0.51" footer="0.51"/>
  <pageSetup paperSize="9" scale="38"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6"/>
  <sheetViews>
    <sheetView showRuler="0" zoomScaleNormal="100" workbookViewId="0"/>
  </sheetViews>
  <sheetFormatPr baseColWidth="10" defaultColWidth="11.42578125" defaultRowHeight="12.75"/>
  <cols>
    <col min="1" max="1" width="25.7109375" bestFit="1" customWidth="1"/>
    <col min="2" max="2" width="8" customWidth="1"/>
    <col min="3" max="3" width="8.85546875" customWidth="1"/>
    <col min="4" max="5" width="12.28515625" style="8" customWidth="1"/>
    <col min="6" max="8" width="11.42578125" style="8" customWidth="1"/>
    <col min="9" max="12" width="11.42578125" customWidth="1"/>
  </cols>
  <sheetData>
    <row r="1" spans="1:18" s="5" customFormat="1">
      <c r="A1" s="92" t="s">
        <v>343</v>
      </c>
    </row>
    <row r="2" spans="1:18" s="5" customFormat="1">
      <c r="A2" s="92"/>
    </row>
    <row r="3" spans="1:18" s="2" customFormat="1">
      <c r="A3" s="4" t="s">
        <v>298</v>
      </c>
      <c r="B3" s="4"/>
      <c r="C3" t="s">
        <v>385</v>
      </c>
      <c r="D3" s="5" t="s">
        <v>477</v>
      </c>
      <c r="E3" s="4">
        <v>2004</v>
      </c>
      <c r="F3" s="4">
        <v>2005</v>
      </c>
      <c r="G3" s="4">
        <v>2006</v>
      </c>
      <c r="H3" s="4">
        <v>2007</v>
      </c>
      <c r="I3" s="22">
        <v>2008</v>
      </c>
      <c r="J3" s="22">
        <v>2009</v>
      </c>
      <c r="K3" s="22">
        <v>2010</v>
      </c>
      <c r="L3" s="22">
        <v>2011</v>
      </c>
      <c r="M3" s="22">
        <v>2012</v>
      </c>
      <c r="N3" s="22">
        <v>2013</v>
      </c>
      <c r="O3" s="4">
        <v>2014</v>
      </c>
      <c r="P3" s="4">
        <v>2015</v>
      </c>
      <c r="Q3" s="342">
        <v>2016</v>
      </c>
      <c r="R3" s="4"/>
    </row>
    <row r="4" spans="1:18" s="2" customFormat="1">
      <c r="A4" s="4"/>
      <c r="B4" s="4"/>
      <c r="C4" s="105"/>
      <c r="D4" s="8"/>
      <c r="E4" s="4"/>
      <c r="F4" s="4"/>
      <c r="G4" s="4"/>
      <c r="H4" s="4"/>
      <c r="I4" s="22"/>
      <c r="J4" s="22"/>
      <c r="K4" s="105"/>
      <c r="L4" s="105"/>
      <c r="M4" s="8"/>
      <c r="N4" s="8"/>
      <c r="O4" s="8"/>
      <c r="P4" s="8"/>
      <c r="Q4" s="342"/>
      <c r="R4" s="4"/>
    </row>
    <row r="5" spans="1:18">
      <c r="A5" s="4" t="s">
        <v>249</v>
      </c>
      <c r="B5" s="5"/>
      <c r="C5" s="27"/>
      <c r="E5" s="4"/>
      <c r="F5" s="5"/>
      <c r="G5" s="5"/>
      <c r="H5" s="5"/>
      <c r="I5" s="5"/>
      <c r="J5" s="5"/>
      <c r="K5" s="27"/>
      <c r="L5" s="27"/>
      <c r="M5" s="8"/>
      <c r="N5" s="8"/>
      <c r="O5" s="8"/>
      <c r="P5" s="8"/>
      <c r="Q5" s="340"/>
      <c r="R5" s="148"/>
    </row>
    <row r="6" spans="1:18">
      <c r="A6" s="27" t="s">
        <v>250</v>
      </c>
      <c r="B6" s="27" t="s">
        <v>254</v>
      </c>
      <c r="C6" s="27">
        <v>1</v>
      </c>
      <c r="D6" s="8" t="s">
        <v>566</v>
      </c>
      <c r="E6" s="27">
        <v>84</v>
      </c>
      <c r="F6" s="27">
        <v>86</v>
      </c>
      <c r="G6" s="27">
        <v>87</v>
      </c>
      <c r="H6" s="68">
        <v>88</v>
      </c>
      <c r="I6" s="68">
        <v>86</v>
      </c>
      <c r="J6" s="60">
        <v>87</v>
      </c>
      <c r="K6" s="68">
        <v>87</v>
      </c>
      <c r="L6" s="68">
        <v>87</v>
      </c>
      <c r="M6" s="187">
        <v>86</v>
      </c>
      <c r="N6" s="8">
        <v>86</v>
      </c>
      <c r="O6" s="8">
        <v>86</v>
      </c>
      <c r="P6" s="8">
        <v>87</v>
      </c>
      <c r="Q6" s="340">
        <v>86</v>
      </c>
    </row>
    <row r="7" spans="1:18">
      <c r="A7" s="27" t="s">
        <v>255</v>
      </c>
      <c r="B7" s="27" t="s">
        <v>254</v>
      </c>
      <c r="C7" s="27">
        <v>1</v>
      </c>
      <c r="D7" s="8" t="s">
        <v>566</v>
      </c>
      <c r="E7" s="27">
        <v>79</v>
      </c>
      <c r="F7" s="27">
        <v>80</v>
      </c>
      <c r="G7" s="27">
        <v>81</v>
      </c>
      <c r="H7" s="68">
        <v>83</v>
      </c>
      <c r="I7" s="68">
        <v>80</v>
      </c>
      <c r="J7" s="60">
        <v>80</v>
      </c>
      <c r="K7" s="68">
        <v>81</v>
      </c>
      <c r="L7" s="68">
        <v>81</v>
      </c>
      <c r="M7" s="187">
        <v>80</v>
      </c>
      <c r="N7" s="8">
        <v>82</v>
      </c>
      <c r="O7" s="8">
        <v>82</v>
      </c>
      <c r="P7" s="8">
        <v>82</v>
      </c>
      <c r="Q7" s="340">
        <v>83</v>
      </c>
    </row>
    <row r="8" spans="1:18">
      <c r="A8" s="27" t="s">
        <v>251</v>
      </c>
      <c r="B8" s="27" t="s">
        <v>254</v>
      </c>
      <c r="C8" s="68" t="s">
        <v>527</v>
      </c>
      <c r="D8" s="8" t="s">
        <v>566</v>
      </c>
      <c r="E8" s="27">
        <v>82</v>
      </c>
      <c r="F8" s="27">
        <v>84</v>
      </c>
      <c r="G8" s="27">
        <v>84</v>
      </c>
      <c r="H8" s="68">
        <v>84</v>
      </c>
      <c r="I8" s="68">
        <v>85</v>
      </c>
      <c r="J8" s="60">
        <v>84</v>
      </c>
      <c r="K8" s="68">
        <v>85</v>
      </c>
      <c r="L8" s="68">
        <v>86</v>
      </c>
      <c r="M8" s="187">
        <v>85</v>
      </c>
      <c r="N8" s="8">
        <v>85</v>
      </c>
      <c r="O8" s="8">
        <v>84</v>
      </c>
      <c r="P8" s="8">
        <v>80</v>
      </c>
      <c r="Q8" s="340">
        <v>80</v>
      </c>
    </row>
    <row r="9" spans="1:18">
      <c r="A9" s="27" t="s">
        <v>252</v>
      </c>
      <c r="B9" s="27" t="s">
        <v>254</v>
      </c>
      <c r="C9" s="187" t="s">
        <v>525</v>
      </c>
      <c r="D9" s="8" t="s">
        <v>566</v>
      </c>
      <c r="E9" s="27">
        <v>83</v>
      </c>
      <c r="F9" s="27">
        <v>81</v>
      </c>
      <c r="G9" s="27">
        <v>81</v>
      </c>
      <c r="H9" s="68">
        <v>82</v>
      </c>
      <c r="I9" s="68">
        <v>82</v>
      </c>
      <c r="J9" s="60">
        <v>81</v>
      </c>
      <c r="K9" s="68">
        <v>83</v>
      </c>
      <c r="L9" s="68">
        <v>83</v>
      </c>
      <c r="M9" s="187">
        <v>83</v>
      </c>
      <c r="N9" s="8">
        <v>83</v>
      </c>
      <c r="O9" s="8">
        <v>84</v>
      </c>
      <c r="P9" s="8">
        <v>83</v>
      </c>
      <c r="Q9" s="340">
        <v>81</v>
      </c>
    </row>
    <row r="10" spans="1:18">
      <c r="A10" s="27" t="s">
        <v>253</v>
      </c>
      <c r="B10" s="27" t="s">
        <v>254</v>
      </c>
      <c r="C10" s="187" t="s">
        <v>525</v>
      </c>
      <c r="D10" s="8" t="s">
        <v>566</v>
      </c>
      <c r="E10" s="27">
        <v>75</v>
      </c>
      <c r="F10" s="27">
        <v>73</v>
      </c>
      <c r="G10" s="27">
        <v>73</v>
      </c>
      <c r="H10" s="68">
        <v>73</v>
      </c>
      <c r="I10" s="68">
        <v>75</v>
      </c>
      <c r="J10" s="60">
        <v>73</v>
      </c>
      <c r="K10" s="68">
        <v>75</v>
      </c>
      <c r="L10" s="68">
        <v>75</v>
      </c>
      <c r="M10" s="187">
        <v>74</v>
      </c>
      <c r="N10" s="8">
        <v>74</v>
      </c>
      <c r="O10" s="8">
        <v>76</v>
      </c>
      <c r="P10" s="8">
        <v>74</v>
      </c>
      <c r="Q10" s="340">
        <v>74</v>
      </c>
    </row>
    <row r="11" spans="1:18">
      <c r="A11" s="5"/>
      <c r="B11" s="27"/>
      <c r="C11" s="27"/>
      <c r="E11" s="5"/>
      <c r="F11" s="5"/>
      <c r="G11" s="5"/>
      <c r="I11" s="8"/>
      <c r="J11" s="60"/>
      <c r="K11" s="27"/>
      <c r="L11" s="27"/>
      <c r="M11" s="8"/>
      <c r="N11" s="8"/>
      <c r="O11" s="8"/>
      <c r="P11" s="8"/>
      <c r="Q11" s="340"/>
    </row>
    <row r="12" spans="1:18">
      <c r="A12" s="4" t="s">
        <v>256</v>
      </c>
      <c r="B12" s="5"/>
      <c r="C12" s="27"/>
      <c r="E12" s="4"/>
      <c r="F12" s="5"/>
      <c r="G12" s="5"/>
      <c r="H12" s="5"/>
      <c r="I12" s="5"/>
      <c r="J12" s="60"/>
      <c r="K12" s="27"/>
      <c r="L12" s="27"/>
      <c r="M12" s="8"/>
      <c r="N12" s="8"/>
      <c r="O12" s="8"/>
      <c r="P12" s="8"/>
      <c r="Q12" s="340"/>
    </row>
    <row r="13" spans="1:18">
      <c r="A13" s="27" t="s">
        <v>257</v>
      </c>
      <c r="B13" s="27" t="s">
        <v>254</v>
      </c>
      <c r="C13" s="187" t="s">
        <v>526</v>
      </c>
      <c r="D13" s="8" t="s">
        <v>566</v>
      </c>
      <c r="E13" s="27">
        <v>72</v>
      </c>
      <c r="F13" s="27">
        <v>74</v>
      </c>
      <c r="G13" s="27">
        <v>76</v>
      </c>
      <c r="H13" s="68">
        <v>78</v>
      </c>
      <c r="I13" s="68">
        <v>77</v>
      </c>
      <c r="J13" s="60">
        <v>76</v>
      </c>
      <c r="K13" s="68">
        <v>78</v>
      </c>
      <c r="L13" s="68">
        <v>78</v>
      </c>
      <c r="M13" s="187">
        <v>78</v>
      </c>
      <c r="N13" s="8">
        <v>78</v>
      </c>
      <c r="O13" s="8">
        <v>79</v>
      </c>
      <c r="P13" s="8">
        <v>79</v>
      </c>
      <c r="Q13" s="340">
        <v>79</v>
      </c>
    </row>
    <row r="14" spans="1:18">
      <c r="A14" s="27" t="s">
        <v>258</v>
      </c>
      <c r="B14" s="27" t="s">
        <v>254</v>
      </c>
      <c r="C14" s="8" t="s">
        <v>679</v>
      </c>
      <c r="D14" s="8" t="s">
        <v>566</v>
      </c>
      <c r="E14" s="27">
        <v>78</v>
      </c>
      <c r="F14" s="27">
        <v>79</v>
      </c>
      <c r="G14" s="27">
        <v>80</v>
      </c>
      <c r="H14" s="68">
        <v>79</v>
      </c>
      <c r="I14" s="68">
        <v>79</v>
      </c>
      <c r="J14" s="60">
        <v>79</v>
      </c>
      <c r="K14" s="68">
        <v>79</v>
      </c>
      <c r="L14" s="68">
        <v>78</v>
      </c>
      <c r="M14" s="187">
        <v>78</v>
      </c>
      <c r="N14" s="8">
        <v>78</v>
      </c>
      <c r="O14" s="8">
        <v>77</v>
      </c>
      <c r="P14" s="8">
        <v>77</v>
      </c>
      <c r="Q14" s="340">
        <v>78</v>
      </c>
    </row>
    <row r="15" spans="1:18">
      <c r="A15" s="27" t="s">
        <v>259</v>
      </c>
      <c r="B15" s="27" t="s">
        <v>254</v>
      </c>
      <c r="C15" s="68" t="s">
        <v>657</v>
      </c>
      <c r="D15" s="8" t="s">
        <v>566</v>
      </c>
      <c r="E15" s="27">
        <v>72</v>
      </c>
      <c r="F15" s="27">
        <v>73</v>
      </c>
      <c r="G15" s="27">
        <v>75</v>
      </c>
      <c r="H15" s="68">
        <v>75</v>
      </c>
      <c r="I15" s="68">
        <v>75</v>
      </c>
      <c r="J15" s="60">
        <v>75</v>
      </c>
      <c r="K15" s="68">
        <v>72</v>
      </c>
      <c r="L15" s="68">
        <v>72</v>
      </c>
      <c r="M15" s="187">
        <v>73</v>
      </c>
      <c r="N15" s="8" t="s">
        <v>48</v>
      </c>
      <c r="O15" s="68" t="s">
        <v>48</v>
      </c>
      <c r="P15" s="8" t="s">
        <v>48</v>
      </c>
      <c r="Q15" s="336" t="s">
        <v>48</v>
      </c>
    </row>
    <row r="16" spans="1:18">
      <c r="A16" t="s">
        <v>650</v>
      </c>
      <c r="B16" t="s">
        <v>279</v>
      </c>
      <c r="C16" s="68" t="s">
        <v>657</v>
      </c>
      <c r="D16" s="8" t="s">
        <v>566</v>
      </c>
      <c r="E16" s="27">
        <v>74</v>
      </c>
      <c r="F16" s="3">
        <v>74</v>
      </c>
      <c r="G16" s="3">
        <v>74</v>
      </c>
      <c r="H16" s="3">
        <v>75</v>
      </c>
      <c r="I16" s="3">
        <v>74</v>
      </c>
      <c r="J16" s="60">
        <v>75</v>
      </c>
      <c r="K16" s="68">
        <v>74</v>
      </c>
      <c r="L16" s="68">
        <v>72</v>
      </c>
      <c r="M16" s="68">
        <v>74</v>
      </c>
      <c r="N16" s="8" t="s">
        <v>48</v>
      </c>
      <c r="O16" s="68" t="s">
        <v>48</v>
      </c>
      <c r="P16" s="8" t="s">
        <v>48</v>
      </c>
      <c r="Q16" s="336" t="s">
        <v>48</v>
      </c>
    </row>
    <row r="17" spans="1:26">
      <c r="A17" t="s">
        <v>345</v>
      </c>
      <c r="B17" t="s">
        <v>279</v>
      </c>
      <c r="C17" s="68" t="s">
        <v>657</v>
      </c>
      <c r="D17" s="8" t="s">
        <v>566</v>
      </c>
      <c r="E17" s="27">
        <v>74</v>
      </c>
      <c r="F17" s="3">
        <v>75</v>
      </c>
      <c r="G17" s="3">
        <v>75</v>
      </c>
      <c r="H17" s="3">
        <v>74</v>
      </c>
      <c r="I17" s="3">
        <v>75</v>
      </c>
      <c r="J17" s="60">
        <v>73</v>
      </c>
      <c r="K17" s="68">
        <v>70</v>
      </c>
      <c r="L17" s="68">
        <v>72</v>
      </c>
      <c r="M17" s="68">
        <v>68</v>
      </c>
      <c r="N17" s="8" t="s">
        <v>48</v>
      </c>
      <c r="O17" s="68" t="s">
        <v>48</v>
      </c>
      <c r="P17" s="8" t="s">
        <v>48</v>
      </c>
      <c r="Q17" s="336" t="s">
        <v>48</v>
      </c>
    </row>
    <row r="18" spans="1:26">
      <c r="A18" s="27" t="s">
        <v>35</v>
      </c>
      <c r="B18" s="27" t="s">
        <v>254</v>
      </c>
      <c r="C18" s="68" t="s">
        <v>521</v>
      </c>
      <c r="D18" s="8" t="s">
        <v>566</v>
      </c>
      <c r="E18" s="27">
        <v>72</v>
      </c>
      <c r="F18" s="27">
        <v>76</v>
      </c>
      <c r="G18" s="27">
        <v>76</v>
      </c>
      <c r="H18" s="68">
        <v>75</v>
      </c>
      <c r="I18" s="68">
        <v>77</v>
      </c>
      <c r="J18" s="60">
        <v>78</v>
      </c>
      <c r="K18" s="68">
        <v>81</v>
      </c>
      <c r="L18" s="68">
        <v>82</v>
      </c>
      <c r="M18" s="187">
        <v>83</v>
      </c>
      <c r="N18" s="8">
        <v>80</v>
      </c>
      <c r="O18" s="8">
        <v>82</v>
      </c>
      <c r="P18" s="8">
        <v>79</v>
      </c>
      <c r="Q18" s="340">
        <v>83</v>
      </c>
    </row>
    <row r="19" spans="1:26">
      <c r="A19" s="27" t="s">
        <v>304</v>
      </c>
      <c r="B19" s="27" t="s">
        <v>254</v>
      </c>
      <c r="C19" s="68" t="s">
        <v>527</v>
      </c>
      <c r="D19" s="8" t="s">
        <v>566</v>
      </c>
      <c r="E19" s="27">
        <v>80</v>
      </c>
      <c r="F19" s="27">
        <v>81</v>
      </c>
      <c r="G19" s="27">
        <v>82</v>
      </c>
      <c r="H19" s="68">
        <v>82</v>
      </c>
      <c r="I19" s="68">
        <v>82</v>
      </c>
      <c r="J19" s="60">
        <v>83</v>
      </c>
      <c r="K19" s="68">
        <v>83</v>
      </c>
      <c r="L19" s="68">
        <v>83</v>
      </c>
      <c r="M19" s="187">
        <v>84</v>
      </c>
      <c r="N19" s="8">
        <v>83</v>
      </c>
      <c r="O19" s="8">
        <v>82</v>
      </c>
      <c r="P19" s="8">
        <v>79</v>
      </c>
      <c r="Q19" s="340">
        <v>78</v>
      </c>
    </row>
    <row r="20" spans="1:26">
      <c r="A20" s="5"/>
      <c r="B20" s="27"/>
      <c r="C20" s="27"/>
      <c r="I20" s="27"/>
      <c r="J20" s="27"/>
      <c r="K20" s="27"/>
      <c r="L20" s="8"/>
      <c r="M20" s="8"/>
      <c r="N20" s="5"/>
      <c r="O20" s="5"/>
      <c r="P20" s="5"/>
    </row>
    <row r="21" spans="1:26">
      <c r="A21" s="4"/>
      <c r="B21" s="27"/>
      <c r="C21" s="27"/>
      <c r="I21" s="27"/>
      <c r="J21" s="27"/>
      <c r="K21" s="27"/>
      <c r="L21" s="8"/>
      <c r="M21" s="8"/>
      <c r="N21" s="5"/>
      <c r="O21" s="5"/>
      <c r="P21" s="4"/>
    </row>
    <row r="22" spans="1:26" s="207" customFormat="1">
      <c r="A22" s="439" t="s">
        <v>647</v>
      </c>
      <c r="B22" s="439"/>
      <c r="C22" s="439"/>
      <c r="D22" s="439"/>
      <c r="E22" s="439"/>
      <c r="F22" s="439"/>
      <c r="G22" s="439"/>
      <c r="H22" s="439"/>
      <c r="I22" s="439"/>
      <c r="J22" s="439"/>
      <c r="K22" s="439"/>
      <c r="L22" s="439"/>
      <c r="M22" s="439"/>
      <c r="N22" s="439"/>
      <c r="O22" s="439"/>
      <c r="P22" s="439"/>
      <c r="Q22" s="439"/>
      <c r="Y22" s="210"/>
      <c r="Z22" s="210"/>
    </row>
    <row r="23" spans="1:26" s="207" customFormat="1">
      <c r="A23" s="439" t="s">
        <v>795</v>
      </c>
      <c r="B23" s="439"/>
      <c r="C23" s="439"/>
      <c r="D23" s="439"/>
      <c r="E23" s="439"/>
      <c r="F23" s="439"/>
      <c r="G23" s="439"/>
      <c r="H23" s="439"/>
      <c r="I23" s="439"/>
      <c r="J23" s="439"/>
      <c r="K23" s="439"/>
      <c r="L23" s="439"/>
      <c r="M23" s="439"/>
      <c r="N23" s="439"/>
      <c r="O23" s="439"/>
      <c r="P23" s="439"/>
      <c r="Q23" s="439"/>
      <c r="Y23" s="210"/>
      <c r="Z23" s="210"/>
    </row>
    <row r="24" spans="1:26" s="207" customFormat="1">
      <c r="A24" s="440" t="s">
        <v>531</v>
      </c>
      <c r="B24" s="440"/>
      <c r="C24" s="440"/>
      <c r="D24" s="440"/>
      <c r="E24" s="440"/>
      <c r="F24" s="440"/>
      <c r="G24" s="440"/>
      <c r="H24" s="440"/>
      <c r="I24" s="440"/>
      <c r="J24" s="440"/>
      <c r="K24" s="440"/>
      <c r="L24" s="440"/>
      <c r="M24" s="440"/>
      <c r="N24" s="440"/>
      <c r="O24" s="440"/>
      <c r="P24" s="440"/>
      <c r="Q24" s="440"/>
      <c r="Y24" s="210"/>
      <c r="Z24" s="210"/>
    </row>
    <row r="25" spans="1:26" s="207" customFormat="1">
      <c r="A25" s="439" t="s">
        <v>796</v>
      </c>
      <c r="B25" s="439"/>
      <c r="C25" s="439"/>
      <c r="D25" s="439"/>
      <c r="E25" s="439"/>
      <c r="F25" s="439"/>
      <c r="G25" s="439"/>
      <c r="H25" s="439"/>
      <c r="I25" s="439"/>
      <c r="J25" s="439"/>
      <c r="K25" s="439"/>
      <c r="L25" s="439"/>
      <c r="M25" s="439"/>
      <c r="N25" s="439"/>
      <c r="O25" s="439"/>
      <c r="P25" s="439"/>
      <c r="Q25" s="439"/>
      <c r="Y25" s="210"/>
      <c r="Z25" s="210"/>
    </row>
    <row r="26" spans="1:26" s="207" customFormat="1">
      <c r="A26" s="435" t="s">
        <v>797</v>
      </c>
      <c r="B26" s="435"/>
      <c r="C26" s="435"/>
      <c r="D26" s="435"/>
      <c r="E26" s="435"/>
      <c r="F26" s="435"/>
      <c r="G26" s="435"/>
      <c r="H26" s="435"/>
      <c r="I26" s="435"/>
      <c r="J26" s="435"/>
      <c r="K26" s="435"/>
      <c r="L26" s="435"/>
      <c r="M26" s="435"/>
      <c r="N26" s="435"/>
      <c r="O26" s="435"/>
      <c r="P26" s="435"/>
      <c r="Q26" s="435"/>
    </row>
    <row r="27" spans="1:26" s="207" customFormat="1">
      <c r="A27" s="439" t="s">
        <v>695</v>
      </c>
      <c r="B27" s="439"/>
      <c r="C27" s="439"/>
      <c r="D27" s="439"/>
      <c r="E27" s="439"/>
      <c r="F27" s="439"/>
      <c r="G27" s="439"/>
      <c r="H27" s="439"/>
      <c r="I27" s="439"/>
      <c r="J27" s="439"/>
      <c r="K27" s="439"/>
      <c r="L27" s="439"/>
      <c r="M27" s="439"/>
      <c r="N27" s="439"/>
      <c r="O27" s="439"/>
      <c r="P27" s="439"/>
      <c r="Q27" s="439"/>
    </row>
    <row r="28" spans="1:26" s="207" customFormat="1" ht="26.1" customHeight="1">
      <c r="A28" s="438" t="s">
        <v>798</v>
      </c>
      <c r="B28" s="438"/>
      <c r="C28" s="438"/>
      <c r="D28" s="438"/>
      <c r="E28" s="438"/>
      <c r="F28" s="438"/>
      <c r="G28" s="438"/>
      <c r="H28" s="438"/>
      <c r="I28" s="438"/>
      <c r="J28" s="438"/>
      <c r="K28" s="438"/>
      <c r="L28" s="438"/>
      <c r="M28" s="438"/>
      <c r="N28" s="438"/>
      <c r="O28" s="438"/>
      <c r="P28" s="438"/>
    </row>
    <row r="29" spans="1:26" s="5" customFormat="1">
      <c r="D29" s="8"/>
      <c r="E29" s="8"/>
      <c r="F29" s="8"/>
      <c r="G29" s="8"/>
      <c r="H29" s="8"/>
    </row>
    <row r="30" spans="1:26">
      <c r="A30" s="2"/>
      <c r="C30" s="3"/>
      <c r="I30" s="3"/>
      <c r="J30" s="3"/>
      <c r="K30" s="3"/>
      <c r="L30" s="3"/>
      <c r="M30" s="3"/>
      <c r="N30" s="3"/>
      <c r="O30" s="3"/>
    </row>
    <row r="31" spans="1:26">
      <c r="A31" s="53"/>
      <c r="C31" s="3"/>
      <c r="I31" s="3"/>
      <c r="J31" s="3"/>
      <c r="K31" s="3"/>
      <c r="L31" s="3"/>
      <c r="M31" s="3"/>
      <c r="N31" s="3"/>
      <c r="O31" s="3"/>
    </row>
    <row r="32" spans="1:26">
      <c r="C32" s="3"/>
      <c r="I32" s="3"/>
      <c r="J32" s="3"/>
      <c r="K32" s="3"/>
      <c r="L32" s="3"/>
      <c r="M32" s="3"/>
      <c r="N32" s="3"/>
      <c r="O32" s="3"/>
    </row>
    <row r="35" spans="5:21">
      <c r="E35" s="4"/>
      <c r="F35" s="4"/>
      <c r="G35" s="4"/>
      <c r="H35" s="27"/>
      <c r="I35" s="27"/>
      <c r="J35" s="27"/>
      <c r="K35" s="27"/>
      <c r="L35" s="27"/>
      <c r="M35" s="5"/>
      <c r="N35" s="4"/>
      <c r="O35" s="27"/>
      <c r="P35" s="27"/>
      <c r="Q35" s="27"/>
      <c r="R35" s="27"/>
      <c r="S35" s="27"/>
      <c r="T35" s="27"/>
      <c r="U35" s="27"/>
    </row>
    <row r="36" spans="5:21">
      <c r="E36" s="4"/>
      <c r="F36" s="4"/>
      <c r="G36" s="5"/>
      <c r="H36" s="27"/>
      <c r="I36" s="27"/>
      <c r="J36" s="27"/>
      <c r="K36" s="27"/>
      <c r="L36" s="27"/>
      <c r="M36" s="5"/>
      <c r="N36" s="5"/>
      <c r="O36" s="27"/>
      <c r="P36" s="27"/>
      <c r="Q36" s="27"/>
      <c r="R36" s="3"/>
      <c r="S36" s="3"/>
      <c r="T36" s="27"/>
      <c r="U36" s="27"/>
    </row>
    <row r="37" spans="5:21">
      <c r="E37" s="4"/>
      <c r="F37" s="4"/>
      <c r="G37" s="5"/>
      <c r="H37" s="27"/>
      <c r="I37" s="27"/>
      <c r="J37" s="27"/>
      <c r="K37" s="27"/>
      <c r="L37" s="27"/>
      <c r="M37" s="5"/>
      <c r="N37" s="5"/>
      <c r="O37" s="27"/>
      <c r="P37" s="27"/>
      <c r="Q37" s="27"/>
      <c r="R37" s="3"/>
      <c r="S37" s="3"/>
      <c r="T37" s="27"/>
      <c r="U37" s="27"/>
    </row>
    <row r="38" spans="5:21">
      <c r="E38" s="4"/>
      <c r="F38" s="4"/>
      <c r="G38" s="5"/>
      <c r="H38" s="68"/>
      <c r="I38" s="68"/>
      <c r="J38" s="68"/>
      <c r="K38" s="68"/>
      <c r="L38" s="68"/>
      <c r="M38" s="8"/>
      <c r="N38" s="5"/>
      <c r="O38" s="68"/>
      <c r="P38" s="68"/>
      <c r="Q38" s="68"/>
      <c r="R38" s="3"/>
      <c r="S38" s="3"/>
      <c r="T38" s="68"/>
      <c r="U38" s="68"/>
    </row>
    <row r="39" spans="5:21">
      <c r="E39" s="22"/>
      <c r="F39" s="22"/>
      <c r="G39" s="5"/>
      <c r="H39" s="68"/>
      <c r="I39" s="68"/>
      <c r="J39" s="68"/>
      <c r="K39" s="68"/>
      <c r="L39" s="68"/>
      <c r="M39" s="8"/>
      <c r="N39" s="5"/>
      <c r="O39" s="68"/>
      <c r="P39" s="68"/>
      <c r="Q39" s="68"/>
      <c r="R39" s="3"/>
      <c r="S39" s="3"/>
      <c r="T39" s="68"/>
      <c r="U39" s="68"/>
    </row>
    <row r="40" spans="5:21">
      <c r="E40" s="22"/>
      <c r="F40" s="22"/>
      <c r="G40" s="5"/>
      <c r="H40" s="60"/>
      <c r="I40" s="60"/>
      <c r="J40" s="60"/>
      <c r="K40" s="60"/>
      <c r="L40" s="60"/>
      <c r="M40" s="60"/>
      <c r="N40" s="60"/>
      <c r="O40" s="60"/>
      <c r="P40" s="60"/>
      <c r="Q40" s="60"/>
      <c r="R40" s="60"/>
      <c r="S40" s="60"/>
      <c r="T40" s="60"/>
      <c r="U40" s="60"/>
    </row>
    <row r="41" spans="5:21">
      <c r="E41" s="22"/>
      <c r="F41" s="105"/>
      <c r="G41" s="27"/>
      <c r="H41" s="68"/>
      <c r="I41" s="68"/>
      <c r="J41" s="68"/>
      <c r="K41" s="68"/>
      <c r="L41" s="68"/>
      <c r="M41" s="27"/>
      <c r="N41" s="27"/>
      <c r="O41" s="68"/>
      <c r="P41" s="68"/>
      <c r="Q41" s="68"/>
      <c r="R41" s="68"/>
      <c r="S41" s="68"/>
      <c r="T41" s="68"/>
      <c r="U41" s="68"/>
    </row>
    <row r="42" spans="5:21">
      <c r="E42" s="22"/>
      <c r="F42" s="105"/>
      <c r="G42" s="27"/>
      <c r="H42" s="68"/>
      <c r="I42" s="68"/>
      <c r="J42" s="68"/>
      <c r="K42" s="68"/>
      <c r="L42" s="68"/>
      <c r="M42" s="27"/>
      <c r="N42" s="27"/>
      <c r="O42" s="68"/>
      <c r="P42" s="68"/>
      <c r="Q42" s="68"/>
      <c r="R42" s="68"/>
      <c r="S42" s="68"/>
      <c r="T42" s="68"/>
      <c r="U42" s="68"/>
    </row>
    <row r="43" spans="5:21">
      <c r="E43" s="22"/>
      <c r="H43" s="187"/>
      <c r="I43" s="187"/>
      <c r="J43" s="187"/>
      <c r="K43" s="187"/>
      <c r="L43" s="187"/>
      <c r="M43" s="8"/>
      <c r="N43" s="8"/>
      <c r="O43" s="187"/>
      <c r="P43" s="187"/>
      <c r="Q43" s="187"/>
      <c r="R43" s="68"/>
      <c r="S43" s="68"/>
      <c r="T43" s="187"/>
      <c r="U43" s="187"/>
    </row>
    <row r="44" spans="5:21">
      <c r="E44" s="22"/>
      <c r="I44" s="8"/>
      <c r="J44" s="8"/>
      <c r="K44" s="8"/>
      <c r="L44" s="8"/>
      <c r="M44" s="8"/>
      <c r="N44" s="8"/>
      <c r="O44" s="8"/>
      <c r="P44" s="8"/>
      <c r="Q44" s="8"/>
      <c r="R44" s="8"/>
      <c r="S44" s="8"/>
      <c r="T44" s="8"/>
      <c r="U44" s="8"/>
    </row>
    <row r="45" spans="5:21">
      <c r="E45" s="4"/>
      <c r="I45" s="8"/>
      <c r="J45" s="8"/>
      <c r="K45" s="8"/>
      <c r="L45" s="8"/>
      <c r="M45" s="8"/>
      <c r="N45" s="8"/>
      <c r="O45" s="8"/>
      <c r="P45" s="8"/>
      <c r="Q45" s="68"/>
      <c r="R45" s="68"/>
      <c r="S45" s="68"/>
      <c r="T45" s="8"/>
      <c r="U45" s="8"/>
    </row>
    <row r="46" spans="5:21">
      <c r="E46" s="4"/>
      <c r="I46" s="8"/>
      <c r="J46" s="8"/>
      <c r="K46" s="8"/>
      <c r="L46" s="8"/>
      <c r="M46" s="8"/>
      <c r="N46" s="8"/>
      <c r="O46" s="8"/>
      <c r="P46" s="8"/>
      <c r="Q46" s="8"/>
      <c r="R46" s="8"/>
      <c r="S46" s="8"/>
      <c r="T46" s="8"/>
      <c r="U46" s="8"/>
    </row>
  </sheetData>
  <customSheetViews>
    <customSheetView guid="{595D07C0-E761-11DC-9357-001B6391840E}" fitToPage="1">
      <selection activeCell="C6" sqref="C6"/>
      <pageMargins left="0.7" right="0.7" top="0.78740157499999996" bottom="0.78740157499999996" header="0.3" footer="0.3"/>
      <headerFooter alignWithMargins="0"/>
    </customSheetView>
    <customSheetView guid="{4221DF2B-D9E6-40BE-9C37-8B5A92E46F7B}" showPageBreaks="1" fitToPage="1" showRuler="0">
      <selection activeCell="A16" sqref="A16:A21"/>
      <pageMargins left="0.7" right="0.7" top="0.78740157499999996" bottom="0.78740157499999996" header="0.3" footer="0.3"/>
      <headerFooter alignWithMargins="0"/>
    </customSheetView>
    <customSheetView guid="{8144D8E7-8996-490F-8ACB-C7957A150DAC}" fitToPage="1" showRuler="0">
      <selection activeCell="D3" sqref="D3"/>
      <pageMargins left="0.7" right="0.7" top="0.78740157499999996" bottom="0.78740157499999996" header="0.3" footer="0.3"/>
      <headerFooter alignWithMargins="0"/>
    </customSheetView>
    <customSheetView guid="{A8A9853C-301B-405A-92F6-9DCC8EB91B52}" fitToPage="1" showRuler="0">
      <selection activeCell="A14" sqref="A14:A17"/>
      <pageMargins left="0.7" right="0.7" top="0.78740157499999996" bottom="0.78740157499999996" header="0.3" footer="0.3"/>
      <headerFooter alignWithMargins="0"/>
    </customSheetView>
    <customSheetView guid="{F90AD2DC-6F63-4FE7-9F4E-99C162A8727E}" fitToPage="1" showRuler="0">
      <selection activeCell="D3" sqref="D3"/>
      <pageMargins left="0.7" right="0.7" top="0.78740157499999996" bottom="0.78740157499999996" header="0.3" footer="0.3"/>
      <headerFooter alignWithMargins="0"/>
    </customSheetView>
    <customSheetView guid="{34161360-80E4-4153-B1A5-19E7BBEDD5ED}" fitToPage="1" showRuler="0">
      <selection activeCell="C6" sqref="C6"/>
      <pageMargins left="0.7" right="0.7" top="0.78740157499999996" bottom="0.78740157499999996" header="0.3" footer="0.3"/>
      <headerFooter alignWithMargins="0"/>
    </customSheetView>
    <customSheetView guid="{09D980A6-7F22-44D6-B957-3B1FFC43B461}" fitToPage="1" showRuler="0">
      <selection activeCell="A16" sqref="A16:A21"/>
      <pageMargins left="0.7" right="0.7" top="0.78740157499999996" bottom="0.78740157499999996" header="0.3" footer="0.3"/>
      <headerFooter alignWithMargins="0"/>
    </customSheetView>
    <customSheetView guid="{A4328FE7-0B36-4A96-9E82-0C2C10ECE34E}" fitToPage="1" showRuler="0">
      <selection activeCell="D3" sqref="D3"/>
      <pageMargins left="0.7" right="0.7" top="0.78740157499999996" bottom="0.78740157499999996" header="0.3" footer="0.3"/>
      <headerFooter alignWithMargins="0"/>
    </customSheetView>
    <customSheetView guid="{F0335B52-931C-4173-85AE-87F3D6604B59}" fitToPage="1" showRuler="0">
      <selection activeCell="D3" sqref="D3"/>
      <pageMargins left="0.7" right="0.7" top="0.78740157499999996" bottom="0.78740157499999996" header="0.3" footer="0.3"/>
      <headerFooter alignWithMargins="0"/>
    </customSheetView>
  </customSheetViews>
  <mergeCells count="7">
    <mergeCell ref="A28:P28"/>
    <mergeCell ref="A22:Q22"/>
    <mergeCell ref="A23:Q23"/>
    <mergeCell ref="A24:Q24"/>
    <mergeCell ref="A25:Q25"/>
    <mergeCell ref="A26:Q26"/>
    <mergeCell ref="A27:Q27"/>
  </mergeCells>
  <phoneticPr fontId="14" type="noConversion"/>
  <conditionalFormatting sqref="H41:U41">
    <cfRule type="cellIs" dxfId="5541" priority="254" stopIfTrue="1" operator="equal">
      <formula>"-"</formula>
    </cfRule>
  </conditionalFormatting>
  <conditionalFormatting sqref="H40:L40">
    <cfRule type="cellIs" dxfId="5540" priority="252" stopIfTrue="1" operator="equal">
      <formula>"-"</formula>
    </cfRule>
    <cfRule type="containsText" dxfId="5539" priority="253" stopIfTrue="1" operator="containsText" text="leer">
      <formula>NOT(ISERROR(SEARCH("leer",H40)))</formula>
    </cfRule>
  </conditionalFormatting>
  <conditionalFormatting sqref="O40:U40">
    <cfRule type="cellIs" dxfId="5538" priority="250" stopIfTrue="1" operator="equal">
      <formula>"-"</formula>
    </cfRule>
    <cfRule type="containsText" dxfId="5537" priority="251" stopIfTrue="1" operator="containsText" text="leer">
      <formula>NOT(ISERROR(SEARCH("leer",O40)))</formula>
    </cfRule>
  </conditionalFormatting>
  <conditionalFormatting sqref="O40:U40">
    <cfRule type="cellIs" dxfId="5536" priority="248" stopIfTrue="1" operator="equal">
      <formula>"-"</formula>
    </cfRule>
    <cfRule type="containsText" dxfId="5535" priority="249" stopIfTrue="1" operator="containsText" text="leer">
      <formula>NOT(ISERROR(SEARCH("leer",O40)))</formula>
    </cfRule>
  </conditionalFormatting>
  <conditionalFormatting sqref="H39:L39">
    <cfRule type="cellIs" dxfId="5534" priority="246" stopIfTrue="1" operator="equal">
      <formula>"-"</formula>
    </cfRule>
    <cfRule type="containsText" dxfId="5533" priority="247" stopIfTrue="1" operator="containsText" text="leer">
      <formula>NOT(ISERROR(SEARCH("leer",H39)))</formula>
    </cfRule>
  </conditionalFormatting>
  <conditionalFormatting sqref="O39:U39">
    <cfRule type="cellIs" dxfId="5532" priority="244" stopIfTrue="1" operator="equal">
      <formula>"-"</formula>
    </cfRule>
    <cfRule type="containsText" dxfId="5531" priority="245" stopIfTrue="1" operator="containsText" text="leer">
      <formula>NOT(ISERROR(SEARCH("leer",O39)))</formula>
    </cfRule>
  </conditionalFormatting>
  <conditionalFormatting sqref="O39:U39">
    <cfRule type="cellIs" dxfId="5530" priority="242" stopIfTrue="1" operator="equal">
      <formula>"-"</formula>
    </cfRule>
    <cfRule type="containsText" dxfId="5529" priority="243" stopIfTrue="1" operator="containsText" text="leer">
      <formula>NOT(ISERROR(SEARCH("leer",O39)))</formula>
    </cfRule>
  </conditionalFormatting>
  <conditionalFormatting sqref="H39:L39">
    <cfRule type="cellIs" dxfId="5528" priority="240" stopIfTrue="1" operator="equal">
      <formula>"-"</formula>
    </cfRule>
    <cfRule type="containsText" dxfId="5527" priority="241" stopIfTrue="1" operator="containsText" text="leer">
      <formula>NOT(ISERROR(SEARCH("leer",H39)))</formula>
    </cfRule>
  </conditionalFormatting>
  <conditionalFormatting sqref="H39:L39">
    <cfRule type="cellIs" dxfId="5526" priority="238" stopIfTrue="1" operator="equal">
      <formula>"-"</formula>
    </cfRule>
    <cfRule type="containsText" dxfId="5525" priority="239" stopIfTrue="1" operator="containsText" text="leer">
      <formula>NOT(ISERROR(SEARCH("leer",H39)))</formula>
    </cfRule>
  </conditionalFormatting>
  <conditionalFormatting sqref="H39:L39">
    <cfRule type="cellIs" dxfId="5524" priority="236" stopIfTrue="1" operator="equal">
      <formula>"-"</formula>
    </cfRule>
    <cfRule type="containsText" dxfId="5523" priority="237" stopIfTrue="1" operator="containsText" text="leer">
      <formula>NOT(ISERROR(SEARCH("leer",H39)))</formula>
    </cfRule>
  </conditionalFormatting>
  <conditionalFormatting sqref="H39:L39">
    <cfRule type="cellIs" dxfId="5522" priority="234" stopIfTrue="1" operator="equal">
      <formula>"-"</formula>
    </cfRule>
    <cfRule type="containsText" dxfId="5521" priority="235" stopIfTrue="1" operator="containsText" text="leer">
      <formula>NOT(ISERROR(SEARCH("leer",H39)))</formula>
    </cfRule>
  </conditionalFormatting>
  <conditionalFormatting sqref="H39:L39">
    <cfRule type="cellIs" dxfId="5520" priority="232" stopIfTrue="1" operator="equal">
      <formula>"-"</formula>
    </cfRule>
    <cfRule type="containsText" dxfId="5519" priority="233" stopIfTrue="1" operator="containsText" text="leer">
      <formula>NOT(ISERROR(SEARCH("leer",H39)))</formula>
    </cfRule>
  </conditionalFormatting>
  <conditionalFormatting sqref="O39:U39">
    <cfRule type="cellIs" dxfId="5518" priority="230" stopIfTrue="1" operator="equal">
      <formula>"-"</formula>
    </cfRule>
    <cfRule type="containsText" dxfId="5517" priority="231" stopIfTrue="1" operator="containsText" text="leer">
      <formula>NOT(ISERROR(SEARCH("leer",O39)))</formula>
    </cfRule>
  </conditionalFormatting>
  <conditionalFormatting sqref="O39:U39">
    <cfRule type="cellIs" dxfId="5516" priority="228" stopIfTrue="1" operator="equal">
      <formula>"-"</formula>
    </cfRule>
    <cfRule type="containsText" dxfId="5515" priority="229" stopIfTrue="1" operator="containsText" text="leer">
      <formula>NOT(ISERROR(SEARCH("leer",O39)))</formula>
    </cfRule>
  </conditionalFormatting>
  <conditionalFormatting sqref="O39:U39">
    <cfRule type="cellIs" dxfId="5514" priority="226" stopIfTrue="1" operator="equal">
      <formula>"-"</formula>
    </cfRule>
    <cfRule type="containsText" dxfId="5513" priority="227" stopIfTrue="1" operator="containsText" text="leer">
      <formula>NOT(ISERROR(SEARCH("leer",O39)))</formula>
    </cfRule>
  </conditionalFormatting>
  <conditionalFormatting sqref="O39:U39">
    <cfRule type="cellIs" dxfId="5512" priority="224" stopIfTrue="1" operator="equal">
      <formula>"-"</formula>
    </cfRule>
    <cfRule type="containsText" dxfId="5511" priority="225" stopIfTrue="1" operator="containsText" text="leer">
      <formula>NOT(ISERROR(SEARCH("leer",O39)))</formula>
    </cfRule>
  </conditionalFormatting>
  <conditionalFormatting sqref="O39:U39">
    <cfRule type="cellIs" dxfId="5510" priority="222" stopIfTrue="1" operator="equal">
      <formula>"-"</formula>
    </cfRule>
    <cfRule type="containsText" dxfId="5509" priority="223" stopIfTrue="1" operator="containsText" text="leer">
      <formula>NOT(ISERROR(SEARCH("leer",O39)))</formula>
    </cfRule>
  </conditionalFormatting>
  <conditionalFormatting sqref="R39">
    <cfRule type="cellIs" dxfId="5508" priority="220" stopIfTrue="1" operator="equal">
      <formula>"-"</formula>
    </cfRule>
    <cfRule type="containsText" dxfId="5507" priority="221" stopIfTrue="1" operator="containsText" text="leer">
      <formula>NOT(ISERROR(SEARCH("leer",R39)))</formula>
    </cfRule>
  </conditionalFormatting>
  <conditionalFormatting sqref="R39">
    <cfRule type="cellIs" dxfId="5506" priority="218" stopIfTrue="1" operator="equal">
      <formula>"-"</formula>
    </cfRule>
    <cfRule type="containsText" dxfId="5505" priority="219" stopIfTrue="1" operator="containsText" text="leer">
      <formula>NOT(ISERROR(SEARCH("leer",R39)))</formula>
    </cfRule>
  </conditionalFormatting>
  <conditionalFormatting sqref="R39">
    <cfRule type="cellIs" dxfId="5504" priority="216" stopIfTrue="1" operator="equal">
      <formula>"-"</formula>
    </cfRule>
    <cfRule type="containsText" dxfId="5503" priority="217" stopIfTrue="1" operator="containsText" text="leer">
      <formula>NOT(ISERROR(SEARCH("leer",R39)))</formula>
    </cfRule>
  </conditionalFormatting>
  <conditionalFormatting sqref="R39">
    <cfRule type="cellIs" dxfId="5502" priority="214" stopIfTrue="1" operator="equal">
      <formula>"-"</formula>
    </cfRule>
    <cfRule type="containsText" dxfId="5501" priority="215" stopIfTrue="1" operator="containsText" text="leer">
      <formula>NOT(ISERROR(SEARCH("leer",R39)))</formula>
    </cfRule>
  </conditionalFormatting>
  <conditionalFormatting sqref="S39">
    <cfRule type="cellIs" dxfId="5500" priority="212" stopIfTrue="1" operator="equal">
      <formula>"-"</formula>
    </cfRule>
    <cfRule type="containsText" dxfId="5499" priority="213" stopIfTrue="1" operator="containsText" text="leer">
      <formula>NOT(ISERROR(SEARCH("leer",S39)))</formula>
    </cfRule>
  </conditionalFormatting>
  <conditionalFormatting sqref="S39">
    <cfRule type="cellIs" dxfId="5498" priority="210" stopIfTrue="1" operator="equal">
      <formula>"-"</formula>
    </cfRule>
    <cfRule type="containsText" dxfId="5497" priority="211" stopIfTrue="1" operator="containsText" text="leer">
      <formula>NOT(ISERROR(SEARCH("leer",S39)))</formula>
    </cfRule>
  </conditionalFormatting>
  <conditionalFormatting sqref="S39">
    <cfRule type="cellIs" dxfId="5496" priority="208" stopIfTrue="1" operator="equal">
      <formula>"-"</formula>
    </cfRule>
    <cfRule type="containsText" dxfId="5495" priority="209" stopIfTrue="1" operator="containsText" text="leer">
      <formula>NOT(ISERROR(SEARCH("leer",S39)))</formula>
    </cfRule>
  </conditionalFormatting>
  <conditionalFormatting sqref="S39">
    <cfRule type="cellIs" dxfId="5494" priority="206" stopIfTrue="1" operator="equal">
      <formula>"-"</formula>
    </cfRule>
    <cfRule type="containsText" dxfId="5493" priority="207" stopIfTrue="1" operator="containsText" text="leer">
      <formula>NOT(ISERROR(SEARCH("leer",S39)))</formula>
    </cfRule>
  </conditionalFormatting>
  <conditionalFormatting sqref="H38:L38">
    <cfRule type="cellIs" dxfId="5492" priority="204" stopIfTrue="1" operator="equal">
      <formula>"-"</formula>
    </cfRule>
    <cfRule type="containsText" dxfId="5491" priority="205" stopIfTrue="1" operator="containsText" text="leer">
      <formula>NOT(ISERROR(SEARCH("leer",H38)))</formula>
    </cfRule>
  </conditionalFormatting>
  <conditionalFormatting sqref="H38:L38">
    <cfRule type="cellIs" dxfId="5490" priority="203" stopIfTrue="1" operator="equal">
      <formula>"-"</formula>
    </cfRule>
  </conditionalFormatting>
  <conditionalFormatting sqref="H38:L38">
    <cfRule type="cellIs" dxfId="5489" priority="201" stopIfTrue="1" operator="equal">
      <formula>"-"</formula>
    </cfRule>
    <cfRule type="containsText" dxfId="5488" priority="202" stopIfTrue="1" operator="containsText" text="leer">
      <formula>NOT(ISERROR(SEARCH("leer",H38)))</formula>
    </cfRule>
  </conditionalFormatting>
  <conditionalFormatting sqref="H38:L38">
    <cfRule type="cellIs" dxfId="5487" priority="200" stopIfTrue="1" operator="equal">
      <formula>"-"</formula>
    </cfRule>
  </conditionalFormatting>
  <conditionalFormatting sqref="O38:U38">
    <cfRule type="cellIs" dxfId="5486" priority="198" stopIfTrue="1" operator="equal">
      <formula>"-"</formula>
    </cfRule>
    <cfRule type="containsText" dxfId="5485" priority="199" stopIfTrue="1" operator="containsText" text="leer">
      <formula>NOT(ISERROR(SEARCH("leer",O38)))</formula>
    </cfRule>
  </conditionalFormatting>
  <conditionalFormatting sqref="O38:U38">
    <cfRule type="cellIs" dxfId="5484" priority="197" stopIfTrue="1" operator="equal">
      <formula>"-"</formula>
    </cfRule>
  </conditionalFormatting>
  <conditionalFormatting sqref="O38:U38">
    <cfRule type="cellIs" dxfId="5483" priority="195" stopIfTrue="1" operator="equal">
      <formula>"-"</formula>
    </cfRule>
    <cfRule type="containsText" dxfId="5482" priority="196" stopIfTrue="1" operator="containsText" text="leer">
      <formula>NOT(ISERROR(SEARCH("leer",O38)))</formula>
    </cfRule>
  </conditionalFormatting>
  <conditionalFormatting sqref="O38:U38">
    <cfRule type="cellIs" dxfId="5481" priority="194" stopIfTrue="1" operator="equal">
      <formula>"-"</formula>
    </cfRule>
  </conditionalFormatting>
  <conditionalFormatting sqref="R38">
    <cfRule type="cellIs" dxfId="5480" priority="192" stopIfTrue="1" operator="equal">
      <formula>"-"</formula>
    </cfRule>
    <cfRule type="containsText" dxfId="5479" priority="193" stopIfTrue="1" operator="containsText" text="leer">
      <formula>NOT(ISERROR(SEARCH("leer",R38)))</formula>
    </cfRule>
  </conditionalFormatting>
  <conditionalFormatting sqref="R38">
    <cfRule type="cellIs" dxfId="5478" priority="190" stopIfTrue="1" operator="equal">
      <formula>"-"</formula>
    </cfRule>
    <cfRule type="containsText" dxfId="5477" priority="191" stopIfTrue="1" operator="containsText" text="leer">
      <formula>NOT(ISERROR(SEARCH("leer",R38)))</formula>
    </cfRule>
  </conditionalFormatting>
  <conditionalFormatting sqref="R38">
    <cfRule type="cellIs" dxfId="5476" priority="188" stopIfTrue="1" operator="equal">
      <formula>"-"</formula>
    </cfRule>
    <cfRule type="containsText" dxfId="5475" priority="189" stopIfTrue="1" operator="containsText" text="leer">
      <formula>NOT(ISERROR(SEARCH("leer",R38)))</formula>
    </cfRule>
  </conditionalFormatting>
  <conditionalFormatting sqref="R38">
    <cfRule type="cellIs" dxfId="5474" priority="186" stopIfTrue="1" operator="equal">
      <formula>"-"</formula>
    </cfRule>
    <cfRule type="containsText" dxfId="5473" priority="187" stopIfTrue="1" operator="containsText" text="leer">
      <formula>NOT(ISERROR(SEARCH("leer",R38)))</formula>
    </cfRule>
  </conditionalFormatting>
  <conditionalFormatting sqref="R38">
    <cfRule type="cellIs" dxfId="5472" priority="184" stopIfTrue="1" operator="equal">
      <formula>"-"</formula>
    </cfRule>
    <cfRule type="containsText" dxfId="5471" priority="185" stopIfTrue="1" operator="containsText" text="leer">
      <formula>NOT(ISERROR(SEARCH("leer",R38)))</formula>
    </cfRule>
  </conditionalFormatting>
  <conditionalFormatting sqref="R38">
    <cfRule type="cellIs" dxfId="5470" priority="182" stopIfTrue="1" operator="equal">
      <formula>"-"</formula>
    </cfRule>
    <cfRule type="containsText" dxfId="5469" priority="183" stopIfTrue="1" operator="containsText" text="leer">
      <formula>NOT(ISERROR(SEARCH("leer",R38)))</formula>
    </cfRule>
  </conditionalFormatting>
  <conditionalFormatting sqref="R38">
    <cfRule type="cellIs" dxfId="5468" priority="180" stopIfTrue="1" operator="equal">
      <formula>"-"</formula>
    </cfRule>
    <cfRule type="containsText" dxfId="5467" priority="181" stopIfTrue="1" operator="containsText" text="leer">
      <formula>NOT(ISERROR(SEARCH("leer",R38)))</formula>
    </cfRule>
  </conditionalFormatting>
  <conditionalFormatting sqref="R38">
    <cfRule type="cellIs" dxfId="5466" priority="178" stopIfTrue="1" operator="equal">
      <formula>"-"</formula>
    </cfRule>
    <cfRule type="containsText" dxfId="5465" priority="179" stopIfTrue="1" operator="containsText" text="leer">
      <formula>NOT(ISERROR(SEARCH("leer",R38)))</formula>
    </cfRule>
  </conditionalFormatting>
  <conditionalFormatting sqref="R38">
    <cfRule type="cellIs" dxfId="5464" priority="176" stopIfTrue="1" operator="equal">
      <formula>"-"</formula>
    </cfRule>
    <cfRule type="containsText" dxfId="5463" priority="177" stopIfTrue="1" operator="containsText" text="leer">
      <formula>NOT(ISERROR(SEARCH("leer",R38)))</formula>
    </cfRule>
  </conditionalFormatting>
  <conditionalFormatting sqref="R38">
    <cfRule type="cellIs" dxfId="5462" priority="174" stopIfTrue="1" operator="equal">
      <formula>"-"</formula>
    </cfRule>
    <cfRule type="containsText" dxfId="5461" priority="175" stopIfTrue="1" operator="containsText" text="leer">
      <formula>NOT(ISERROR(SEARCH("leer",R38)))</formula>
    </cfRule>
  </conditionalFormatting>
  <conditionalFormatting sqref="R38">
    <cfRule type="cellIs" dxfId="5460" priority="172" stopIfTrue="1" operator="equal">
      <formula>"-"</formula>
    </cfRule>
    <cfRule type="containsText" dxfId="5459" priority="173" stopIfTrue="1" operator="containsText" text="leer">
      <formula>NOT(ISERROR(SEARCH("leer",R38)))</formula>
    </cfRule>
  </conditionalFormatting>
  <conditionalFormatting sqref="S38">
    <cfRule type="cellIs" dxfId="5458" priority="170" stopIfTrue="1" operator="equal">
      <formula>"-"</formula>
    </cfRule>
    <cfRule type="containsText" dxfId="5457" priority="171" stopIfTrue="1" operator="containsText" text="leer">
      <formula>NOT(ISERROR(SEARCH("leer",S38)))</formula>
    </cfRule>
  </conditionalFormatting>
  <conditionalFormatting sqref="S38">
    <cfRule type="cellIs" dxfId="5456" priority="168" stopIfTrue="1" operator="equal">
      <formula>"-"</formula>
    </cfRule>
    <cfRule type="containsText" dxfId="5455" priority="169" stopIfTrue="1" operator="containsText" text="leer">
      <formula>NOT(ISERROR(SEARCH("leer",S38)))</formula>
    </cfRule>
  </conditionalFormatting>
  <conditionalFormatting sqref="S38">
    <cfRule type="cellIs" dxfId="5454" priority="166" stopIfTrue="1" operator="equal">
      <formula>"-"</formula>
    </cfRule>
    <cfRule type="containsText" dxfId="5453" priority="167" stopIfTrue="1" operator="containsText" text="leer">
      <formula>NOT(ISERROR(SEARCH("leer",S38)))</formula>
    </cfRule>
  </conditionalFormatting>
  <conditionalFormatting sqref="S38">
    <cfRule type="cellIs" dxfId="5452" priority="164" stopIfTrue="1" operator="equal">
      <formula>"-"</formula>
    </cfRule>
    <cfRule type="containsText" dxfId="5451" priority="165" stopIfTrue="1" operator="containsText" text="leer">
      <formula>NOT(ISERROR(SEARCH("leer",S38)))</formula>
    </cfRule>
  </conditionalFormatting>
  <conditionalFormatting sqref="S38">
    <cfRule type="cellIs" dxfId="5450" priority="162" stopIfTrue="1" operator="equal">
      <formula>"-"</formula>
    </cfRule>
    <cfRule type="containsText" dxfId="5449" priority="163" stopIfTrue="1" operator="containsText" text="leer">
      <formula>NOT(ISERROR(SEARCH("leer",S38)))</formula>
    </cfRule>
  </conditionalFormatting>
  <conditionalFormatting sqref="S38">
    <cfRule type="cellIs" dxfId="5448" priority="160" stopIfTrue="1" operator="equal">
      <formula>"-"</formula>
    </cfRule>
    <cfRule type="containsText" dxfId="5447" priority="161" stopIfTrue="1" operator="containsText" text="leer">
      <formula>NOT(ISERROR(SEARCH("leer",S38)))</formula>
    </cfRule>
  </conditionalFormatting>
  <conditionalFormatting sqref="S38">
    <cfRule type="cellIs" dxfId="5446" priority="158" stopIfTrue="1" operator="equal">
      <formula>"-"</formula>
    </cfRule>
    <cfRule type="containsText" dxfId="5445" priority="159" stopIfTrue="1" operator="containsText" text="leer">
      <formula>NOT(ISERROR(SEARCH("leer",S38)))</formula>
    </cfRule>
  </conditionalFormatting>
  <conditionalFormatting sqref="S38">
    <cfRule type="cellIs" dxfId="5444" priority="156" stopIfTrue="1" operator="equal">
      <formula>"-"</formula>
    </cfRule>
    <cfRule type="containsText" dxfId="5443" priority="157" stopIfTrue="1" operator="containsText" text="leer">
      <formula>NOT(ISERROR(SEARCH("leer",S38)))</formula>
    </cfRule>
  </conditionalFormatting>
  <conditionalFormatting sqref="S38">
    <cfRule type="cellIs" dxfId="5442" priority="154" stopIfTrue="1" operator="equal">
      <formula>"-"</formula>
    </cfRule>
    <cfRule type="containsText" dxfId="5441" priority="155" stopIfTrue="1" operator="containsText" text="leer">
      <formula>NOT(ISERROR(SEARCH("leer",S38)))</formula>
    </cfRule>
  </conditionalFormatting>
  <conditionalFormatting sqref="S38">
    <cfRule type="cellIs" dxfId="5440" priority="152" stopIfTrue="1" operator="equal">
      <formula>"-"</formula>
    </cfRule>
    <cfRule type="containsText" dxfId="5439" priority="153" stopIfTrue="1" operator="containsText" text="leer">
      <formula>NOT(ISERROR(SEARCH("leer",S38)))</formula>
    </cfRule>
  </conditionalFormatting>
  <conditionalFormatting sqref="S38">
    <cfRule type="cellIs" dxfId="5438" priority="150" stopIfTrue="1" operator="equal">
      <formula>"-"</formula>
    </cfRule>
    <cfRule type="containsText" dxfId="5437" priority="151" stopIfTrue="1" operator="containsText" text="leer">
      <formula>NOT(ISERROR(SEARCH("leer",S38)))</formula>
    </cfRule>
  </conditionalFormatting>
  <conditionalFormatting sqref="S38">
    <cfRule type="cellIs" dxfId="5436" priority="148" stopIfTrue="1" operator="equal">
      <formula>"-"</formula>
    </cfRule>
    <cfRule type="containsText" dxfId="5435" priority="149" stopIfTrue="1" operator="containsText" text="leer">
      <formula>NOT(ISERROR(SEARCH("leer",S38)))</formula>
    </cfRule>
  </conditionalFormatting>
  <conditionalFormatting sqref="S38">
    <cfRule type="cellIs" dxfId="5434" priority="146" stopIfTrue="1" operator="equal">
      <formula>"-"</formula>
    </cfRule>
    <cfRule type="containsText" dxfId="5433" priority="147" stopIfTrue="1" operator="containsText" text="leer">
      <formula>NOT(ISERROR(SEARCH("leer",S38)))</formula>
    </cfRule>
  </conditionalFormatting>
  <conditionalFormatting sqref="S38">
    <cfRule type="cellIs" dxfId="5432" priority="144" stopIfTrue="1" operator="equal">
      <formula>"-"</formula>
    </cfRule>
    <cfRule type="containsText" dxfId="5431" priority="145" stopIfTrue="1" operator="containsText" text="leer">
      <formula>NOT(ISERROR(SEARCH("leer",S38)))</formula>
    </cfRule>
  </conditionalFormatting>
  <conditionalFormatting sqref="S38">
    <cfRule type="cellIs" dxfId="5430" priority="142" stopIfTrue="1" operator="equal">
      <formula>"-"</formula>
    </cfRule>
    <cfRule type="containsText" dxfId="5429" priority="143" stopIfTrue="1" operator="containsText" text="leer">
      <formula>NOT(ISERROR(SEARCH("leer",S38)))</formula>
    </cfRule>
  </conditionalFormatting>
  <conditionalFormatting sqref="S38">
    <cfRule type="cellIs" dxfId="5428" priority="140" stopIfTrue="1" operator="equal">
      <formula>"-"</formula>
    </cfRule>
    <cfRule type="containsText" dxfId="5427" priority="141" stopIfTrue="1" operator="containsText" text="leer">
      <formula>NOT(ISERROR(SEARCH("leer",S38)))</formula>
    </cfRule>
  </conditionalFormatting>
  <conditionalFormatting sqref="S38">
    <cfRule type="cellIs" dxfId="5426" priority="138" stopIfTrue="1" operator="equal">
      <formula>"-"</formula>
    </cfRule>
    <cfRule type="containsText" dxfId="5425" priority="139" stopIfTrue="1" operator="containsText" text="leer">
      <formula>NOT(ISERROR(SEARCH("leer",S38)))</formula>
    </cfRule>
  </conditionalFormatting>
  <conditionalFormatting sqref="S38">
    <cfRule type="cellIs" dxfId="5424" priority="136" stopIfTrue="1" operator="equal">
      <formula>"-"</formula>
    </cfRule>
    <cfRule type="containsText" dxfId="5423" priority="137" stopIfTrue="1" operator="containsText" text="leer">
      <formula>NOT(ISERROR(SEARCH("leer",S38)))</formula>
    </cfRule>
  </conditionalFormatting>
  <conditionalFormatting sqref="S38">
    <cfRule type="cellIs" dxfId="5422" priority="134" stopIfTrue="1" operator="equal">
      <formula>"-"</formula>
    </cfRule>
    <cfRule type="containsText" dxfId="5421" priority="135" stopIfTrue="1" operator="containsText" text="leer">
      <formula>NOT(ISERROR(SEARCH("leer",S38)))</formula>
    </cfRule>
  </conditionalFormatting>
  <conditionalFormatting sqref="S38">
    <cfRule type="cellIs" dxfId="5420" priority="132" stopIfTrue="1" operator="equal">
      <formula>"-"</formula>
    </cfRule>
    <cfRule type="containsText" dxfId="5419" priority="133" stopIfTrue="1" operator="containsText" text="leer">
      <formula>NOT(ISERROR(SEARCH("leer",S38)))</formula>
    </cfRule>
  </conditionalFormatting>
  <conditionalFormatting sqref="S38">
    <cfRule type="cellIs" dxfId="5418" priority="130" stopIfTrue="1" operator="equal">
      <formula>"-"</formula>
    </cfRule>
    <cfRule type="containsText" dxfId="5417" priority="131" stopIfTrue="1" operator="containsText" text="leer">
      <formula>NOT(ISERROR(SEARCH("leer",S38)))</formula>
    </cfRule>
  </conditionalFormatting>
  <conditionalFormatting sqref="S38">
    <cfRule type="cellIs" dxfId="5416" priority="128" stopIfTrue="1" operator="equal">
      <formula>"-"</formula>
    </cfRule>
    <cfRule type="containsText" dxfId="5415" priority="129" stopIfTrue="1" operator="containsText" text="leer">
      <formula>NOT(ISERROR(SEARCH("leer",S38)))</formula>
    </cfRule>
  </conditionalFormatting>
  <conditionalFormatting sqref="K6:K19">
    <cfRule type="cellIs" dxfId="5414" priority="127" stopIfTrue="1" operator="equal">
      <formula>"-"</formula>
    </cfRule>
  </conditionalFormatting>
  <conditionalFormatting sqref="J6:J10">
    <cfRule type="cellIs" dxfId="5413" priority="125" stopIfTrue="1" operator="equal">
      <formula>"-"</formula>
    </cfRule>
    <cfRule type="containsText" dxfId="5412" priority="126" stopIfTrue="1" operator="containsText" text="leer">
      <formula>NOT(ISERROR(SEARCH("leer",J6)))</formula>
    </cfRule>
  </conditionalFormatting>
  <conditionalFormatting sqref="J13:J19">
    <cfRule type="cellIs" dxfId="5411" priority="123" stopIfTrue="1" operator="equal">
      <formula>"-"</formula>
    </cfRule>
    <cfRule type="containsText" dxfId="5410" priority="124" stopIfTrue="1" operator="containsText" text="leer">
      <formula>NOT(ISERROR(SEARCH("leer",J13)))</formula>
    </cfRule>
  </conditionalFormatting>
  <conditionalFormatting sqref="J13:J19">
    <cfRule type="cellIs" dxfId="5409" priority="121" stopIfTrue="1" operator="equal">
      <formula>"-"</formula>
    </cfRule>
    <cfRule type="containsText" dxfId="5408" priority="122" stopIfTrue="1" operator="containsText" text="leer">
      <formula>NOT(ISERROR(SEARCH("leer",J13)))</formula>
    </cfRule>
  </conditionalFormatting>
  <conditionalFormatting sqref="I6:I10">
    <cfRule type="cellIs" dxfId="5407" priority="119" stopIfTrue="1" operator="equal">
      <formula>"-"</formula>
    </cfRule>
    <cfRule type="containsText" dxfId="5406" priority="120" stopIfTrue="1" operator="containsText" text="leer">
      <formula>NOT(ISERROR(SEARCH("leer",I6)))</formula>
    </cfRule>
  </conditionalFormatting>
  <conditionalFormatting sqref="I13:I19">
    <cfRule type="cellIs" dxfId="5405" priority="117" stopIfTrue="1" operator="equal">
      <formula>"-"</formula>
    </cfRule>
    <cfRule type="containsText" dxfId="5404" priority="118" stopIfTrue="1" operator="containsText" text="leer">
      <formula>NOT(ISERROR(SEARCH("leer",I13)))</formula>
    </cfRule>
  </conditionalFormatting>
  <conditionalFormatting sqref="I13:I19">
    <cfRule type="cellIs" dxfId="5403" priority="115" stopIfTrue="1" operator="equal">
      <formula>"-"</formula>
    </cfRule>
    <cfRule type="containsText" dxfId="5402" priority="116" stopIfTrue="1" operator="containsText" text="leer">
      <formula>NOT(ISERROR(SEARCH("leer",I13)))</formula>
    </cfRule>
  </conditionalFormatting>
  <conditionalFormatting sqref="I6:I10">
    <cfRule type="cellIs" dxfId="5401" priority="113" stopIfTrue="1" operator="equal">
      <formula>"-"</formula>
    </cfRule>
    <cfRule type="containsText" dxfId="5400" priority="114" stopIfTrue="1" operator="containsText" text="leer">
      <formula>NOT(ISERROR(SEARCH("leer",I6)))</formula>
    </cfRule>
  </conditionalFormatting>
  <conditionalFormatting sqref="I6:I10">
    <cfRule type="cellIs" dxfId="5399" priority="111" stopIfTrue="1" operator="equal">
      <formula>"-"</formula>
    </cfRule>
    <cfRule type="containsText" dxfId="5398" priority="112" stopIfTrue="1" operator="containsText" text="leer">
      <formula>NOT(ISERROR(SEARCH("leer",I6)))</formula>
    </cfRule>
  </conditionalFormatting>
  <conditionalFormatting sqref="I6:I10">
    <cfRule type="cellIs" dxfId="5397" priority="109" stopIfTrue="1" operator="equal">
      <formula>"-"</formula>
    </cfRule>
    <cfRule type="containsText" dxfId="5396" priority="110" stopIfTrue="1" operator="containsText" text="leer">
      <formula>NOT(ISERROR(SEARCH("leer",I6)))</formula>
    </cfRule>
  </conditionalFormatting>
  <conditionalFormatting sqref="I6:I10">
    <cfRule type="cellIs" dxfId="5395" priority="107" stopIfTrue="1" operator="equal">
      <formula>"-"</formula>
    </cfRule>
    <cfRule type="containsText" dxfId="5394" priority="108" stopIfTrue="1" operator="containsText" text="leer">
      <formula>NOT(ISERROR(SEARCH("leer",I6)))</formula>
    </cfRule>
  </conditionalFormatting>
  <conditionalFormatting sqref="I6:I10">
    <cfRule type="cellIs" dxfId="5393" priority="105" stopIfTrue="1" operator="equal">
      <formula>"-"</formula>
    </cfRule>
    <cfRule type="containsText" dxfId="5392" priority="106" stopIfTrue="1" operator="containsText" text="leer">
      <formula>NOT(ISERROR(SEARCH("leer",I6)))</formula>
    </cfRule>
  </conditionalFormatting>
  <conditionalFormatting sqref="I13:I19">
    <cfRule type="cellIs" dxfId="5391" priority="103" stopIfTrue="1" operator="equal">
      <formula>"-"</formula>
    </cfRule>
    <cfRule type="containsText" dxfId="5390" priority="104" stopIfTrue="1" operator="containsText" text="leer">
      <formula>NOT(ISERROR(SEARCH("leer",I13)))</formula>
    </cfRule>
  </conditionalFormatting>
  <conditionalFormatting sqref="I13:I19">
    <cfRule type="cellIs" dxfId="5389" priority="101" stopIfTrue="1" operator="equal">
      <formula>"-"</formula>
    </cfRule>
    <cfRule type="containsText" dxfId="5388" priority="102" stopIfTrue="1" operator="containsText" text="leer">
      <formula>NOT(ISERROR(SEARCH("leer",I13)))</formula>
    </cfRule>
  </conditionalFormatting>
  <conditionalFormatting sqref="I13:I19">
    <cfRule type="cellIs" dxfId="5387" priority="99" stopIfTrue="1" operator="equal">
      <formula>"-"</formula>
    </cfRule>
    <cfRule type="containsText" dxfId="5386" priority="100" stopIfTrue="1" operator="containsText" text="leer">
      <formula>NOT(ISERROR(SEARCH("leer",I13)))</formula>
    </cfRule>
  </conditionalFormatting>
  <conditionalFormatting sqref="I13:I19">
    <cfRule type="cellIs" dxfId="5385" priority="97" stopIfTrue="1" operator="equal">
      <formula>"-"</formula>
    </cfRule>
    <cfRule type="containsText" dxfId="5384" priority="98" stopIfTrue="1" operator="containsText" text="leer">
      <formula>NOT(ISERROR(SEARCH("leer",I13)))</formula>
    </cfRule>
  </conditionalFormatting>
  <conditionalFormatting sqref="I13:I19">
    <cfRule type="cellIs" dxfId="5383" priority="95" stopIfTrue="1" operator="equal">
      <formula>"-"</formula>
    </cfRule>
    <cfRule type="containsText" dxfId="5382" priority="96" stopIfTrue="1" operator="containsText" text="leer">
      <formula>NOT(ISERROR(SEARCH("leer",I13)))</formula>
    </cfRule>
  </conditionalFormatting>
  <conditionalFormatting sqref="I16">
    <cfRule type="cellIs" dxfId="5381" priority="93" stopIfTrue="1" operator="equal">
      <formula>"-"</formula>
    </cfRule>
    <cfRule type="containsText" dxfId="5380" priority="94" stopIfTrue="1" operator="containsText" text="leer">
      <formula>NOT(ISERROR(SEARCH("leer",I16)))</formula>
    </cfRule>
  </conditionalFormatting>
  <conditionalFormatting sqref="I16">
    <cfRule type="cellIs" dxfId="5379" priority="91" stopIfTrue="1" operator="equal">
      <formula>"-"</formula>
    </cfRule>
    <cfRule type="containsText" dxfId="5378" priority="92" stopIfTrue="1" operator="containsText" text="leer">
      <formula>NOT(ISERROR(SEARCH("leer",I16)))</formula>
    </cfRule>
  </conditionalFormatting>
  <conditionalFormatting sqref="I16">
    <cfRule type="cellIs" dxfId="5377" priority="89" stopIfTrue="1" operator="equal">
      <formula>"-"</formula>
    </cfRule>
    <cfRule type="containsText" dxfId="5376" priority="90" stopIfTrue="1" operator="containsText" text="leer">
      <formula>NOT(ISERROR(SEARCH("leer",I16)))</formula>
    </cfRule>
  </conditionalFormatting>
  <conditionalFormatting sqref="I16">
    <cfRule type="cellIs" dxfId="5375" priority="87" stopIfTrue="1" operator="equal">
      <formula>"-"</formula>
    </cfRule>
    <cfRule type="containsText" dxfId="5374" priority="88" stopIfTrue="1" operator="containsText" text="leer">
      <formula>NOT(ISERROR(SEARCH("leer",I16)))</formula>
    </cfRule>
  </conditionalFormatting>
  <conditionalFormatting sqref="I17">
    <cfRule type="cellIs" dxfId="5373" priority="85" stopIfTrue="1" operator="equal">
      <formula>"-"</formula>
    </cfRule>
    <cfRule type="containsText" dxfId="5372" priority="86" stopIfTrue="1" operator="containsText" text="leer">
      <formula>NOT(ISERROR(SEARCH("leer",I17)))</formula>
    </cfRule>
  </conditionalFormatting>
  <conditionalFormatting sqref="I17">
    <cfRule type="cellIs" dxfId="5371" priority="83" stopIfTrue="1" operator="equal">
      <formula>"-"</formula>
    </cfRule>
    <cfRule type="containsText" dxfId="5370" priority="84" stopIfTrue="1" operator="containsText" text="leer">
      <formula>NOT(ISERROR(SEARCH("leer",I17)))</formula>
    </cfRule>
  </conditionalFormatting>
  <conditionalFormatting sqref="I17">
    <cfRule type="cellIs" dxfId="5369" priority="81" stopIfTrue="1" operator="equal">
      <formula>"-"</formula>
    </cfRule>
    <cfRule type="containsText" dxfId="5368" priority="82" stopIfTrue="1" operator="containsText" text="leer">
      <formula>NOT(ISERROR(SEARCH("leer",I17)))</formula>
    </cfRule>
  </conditionalFormatting>
  <conditionalFormatting sqref="I17">
    <cfRule type="cellIs" dxfId="5367" priority="79" stopIfTrue="1" operator="equal">
      <formula>"-"</formula>
    </cfRule>
    <cfRule type="containsText" dxfId="5366" priority="80" stopIfTrue="1" operator="containsText" text="leer">
      <formula>NOT(ISERROR(SEARCH("leer",I17)))</formula>
    </cfRule>
  </conditionalFormatting>
  <conditionalFormatting sqref="H6:H10">
    <cfRule type="cellIs" dxfId="5365" priority="77" stopIfTrue="1" operator="equal">
      <formula>"-"</formula>
    </cfRule>
    <cfRule type="containsText" dxfId="5364" priority="78" stopIfTrue="1" operator="containsText" text="leer">
      <formula>NOT(ISERROR(SEARCH("leer",H6)))</formula>
    </cfRule>
  </conditionalFormatting>
  <conditionalFormatting sqref="H6:H10">
    <cfRule type="cellIs" dxfId="5363" priority="76" stopIfTrue="1" operator="equal">
      <formula>"-"</formula>
    </cfRule>
  </conditionalFormatting>
  <conditionalFormatting sqref="H6:H10">
    <cfRule type="cellIs" dxfId="5362" priority="74" stopIfTrue="1" operator="equal">
      <formula>"-"</formula>
    </cfRule>
    <cfRule type="containsText" dxfId="5361" priority="75" stopIfTrue="1" operator="containsText" text="leer">
      <formula>NOT(ISERROR(SEARCH("leer",H6)))</formula>
    </cfRule>
  </conditionalFormatting>
  <conditionalFormatting sqref="H6:H10">
    <cfRule type="cellIs" dxfId="5360" priority="73" stopIfTrue="1" operator="equal">
      <formula>"-"</formula>
    </cfRule>
  </conditionalFormatting>
  <conditionalFormatting sqref="H13:H19">
    <cfRule type="cellIs" dxfId="5359" priority="71" stopIfTrue="1" operator="equal">
      <formula>"-"</formula>
    </cfRule>
    <cfRule type="containsText" dxfId="5358" priority="72" stopIfTrue="1" operator="containsText" text="leer">
      <formula>NOT(ISERROR(SEARCH("leer",H13)))</formula>
    </cfRule>
  </conditionalFormatting>
  <conditionalFormatting sqref="H13:H19">
    <cfRule type="cellIs" dxfId="5357" priority="70" stopIfTrue="1" operator="equal">
      <formula>"-"</formula>
    </cfRule>
  </conditionalFormatting>
  <conditionalFormatting sqref="H13:H19">
    <cfRule type="cellIs" dxfId="5356" priority="68" stopIfTrue="1" operator="equal">
      <formula>"-"</formula>
    </cfRule>
    <cfRule type="containsText" dxfId="5355" priority="69" stopIfTrue="1" operator="containsText" text="leer">
      <formula>NOT(ISERROR(SEARCH("leer",H13)))</formula>
    </cfRule>
  </conditionalFormatting>
  <conditionalFormatting sqref="H13:H19">
    <cfRule type="cellIs" dxfId="5354" priority="67" stopIfTrue="1" operator="equal">
      <formula>"-"</formula>
    </cfRule>
  </conditionalFormatting>
  <conditionalFormatting sqref="H16">
    <cfRule type="cellIs" dxfId="5353" priority="65" stopIfTrue="1" operator="equal">
      <formula>"-"</formula>
    </cfRule>
    <cfRule type="containsText" dxfId="5352" priority="66" stopIfTrue="1" operator="containsText" text="leer">
      <formula>NOT(ISERROR(SEARCH("leer",H16)))</formula>
    </cfRule>
  </conditionalFormatting>
  <conditionalFormatting sqref="H16">
    <cfRule type="cellIs" dxfId="5351" priority="63" stopIfTrue="1" operator="equal">
      <formula>"-"</formula>
    </cfRule>
    <cfRule type="containsText" dxfId="5350" priority="64" stopIfTrue="1" operator="containsText" text="leer">
      <formula>NOT(ISERROR(SEARCH("leer",H16)))</formula>
    </cfRule>
  </conditionalFormatting>
  <conditionalFormatting sqref="H16">
    <cfRule type="cellIs" dxfId="5349" priority="61" stopIfTrue="1" operator="equal">
      <formula>"-"</formula>
    </cfRule>
    <cfRule type="containsText" dxfId="5348" priority="62" stopIfTrue="1" operator="containsText" text="leer">
      <formula>NOT(ISERROR(SEARCH("leer",H16)))</formula>
    </cfRule>
  </conditionalFormatting>
  <conditionalFormatting sqref="H16">
    <cfRule type="cellIs" dxfId="5347" priority="59" stopIfTrue="1" operator="equal">
      <formula>"-"</formula>
    </cfRule>
    <cfRule type="containsText" dxfId="5346" priority="60" stopIfTrue="1" operator="containsText" text="leer">
      <formula>NOT(ISERROR(SEARCH("leer",H16)))</formula>
    </cfRule>
  </conditionalFormatting>
  <conditionalFormatting sqref="H16">
    <cfRule type="cellIs" dxfId="5345" priority="57" stopIfTrue="1" operator="equal">
      <formula>"-"</formula>
    </cfRule>
    <cfRule type="containsText" dxfId="5344" priority="58" stopIfTrue="1" operator="containsText" text="leer">
      <formula>NOT(ISERROR(SEARCH("leer",H16)))</formula>
    </cfRule>
  </conditionalFormatting>
  <conditionalFormatting sqref="H16">
    <cfRule type="cellIs" dxfId="5343" priority="55" stopIfTrue="1" operator="equal">
      <formula>"-"</formula>
    </cfRule>
    <cfRule type="containsText" dxfId="5342" priority="56" stopIfTrue="1" operator="containsText" text="leer">
      <formula>NOT(ISERROR(SEARCH("leer",H16)))</formula>
    </cfRule>
  </conditionalFormatting>
  <conditionalFormatting sqref="H16">
    <cfRule type="cellIs" dxfId="5341" priority="53" stopIfTrue="1" operator="equal">
      <formula>"-"</formula>
    </cfRule>
    <cfRule type="containsText" dxfId="5340" priority="54" stopIfTrue="1" operator="containsText" text="leer">
      <formula>NOT(ISERROR(SEARCH("leer",H16)))</formula>
    </cfRule>
  </conditionalFormatting>
  <conditionalFormatting sqref="H16">
    <cfRule type="cellIs" dxfId="5339" priority="51" stopIfTrue="1" operator="equal">
      <formula>"-"</formula>
    </cfRule>
    <cfRule type="containsText" dxfId="5338" priority="52" stopIfTrue="1" operator="containsText" text="leer">
      <formula>NOT(ISERROR(SEARCH("leer",H16)))</formula>
    </cfRule>
  </conditionalFormatting>
  <conditionalFormatting sqref="H16">
    <cfRule type="cellIs" dxfId="5337" priority="49" stopIfTrue="1" operator="equal">
      <formula>"-"</formula>
    </cfRule>
    <cfRule type="containsText" dxfId="5336" priority="50" stopIfTrue="1" operator="containsText" text="leer">
      <formula>NOT(ISERROR(SEARCH("leer",H16)))</formula>
    </cfRule>
  </conditionalFormatting>
  <conditionalFormatting sqref="H16">
    <cfRule type="cellIs" dxfId="5335" priority="47" stopIfTrue="1" operator="equal">
      <formula>"-"</formula>
    </cfRule>
    <cfRule type="containsText" dxfId="5334" priority="48" stopIfTrue="1" operator="containsText" text="leer">
      <formula>NOT(ISERROR(SEARCH("leer",H16)))</formula>
    </cfRule>
  </conditionalFormatting>
  <conditionalFormatting sqref="H16">
    <cfRule type="cellIs" dxfId="5333" priority="45" stopIfTrue="1" operator="equal">
      <formula>"-"</formula>
    </cfRule>
    <cfRule type="containsText" dxfId="5332" priority="46" stopIfTrue="1" operator="containsText" text="leer">
      <formula>NOT(ISERROR(SEARCH("leer",H16)))</formula>
    </cfRule>
  </conditionalFormatting>
  <conditionalFormatting sqref="H17">
    <cfRule type="cellIs" dxfId="5331" priority="43" stopIfTrue="1" operator="equal">
      <formula>"-"</formula>
    </cfRule>
    <cfRule type="containsText" dxfId="5330" priority="44" stopIfTrue="1" operator="containsText" text="leer">
      <formula>NOT(ISERROR(SEARCH("leer",H17)))</formula>
    </cfRule>
  </conditionalFormatting>
  <conditionalFormatting sqref="H17">
    <cfRule type="cellIs" dxfId="5329" priority="41" stopIfTrue="1" operator="equal">
      <formula>"-"</formula>
    </cfRule>
    <cfRule type="containsText" dxfId="5328" priority="42" stopIfTrue="1" operator="containsText" text="leer">
      <formula>NOT(ISERROR(SEARCH("leer",H17)))</formula>
    </cfRule>
  </conditionalFormatting>
  <conditionalFormatting sqref="H17">
    <cfRule type="cellIs" dxfId="5327" priority="39" stopIfTrue="1" operator="equal">
      <formula>"-"</formula>
    </cfRule>
    <cfRule type="containsText" dxfId="5326" priority="40" stopIfTrue="1" operator="containsText" text="leer">
      <formula>NOT(ISERROR(SEARCH("leer",H17)))</formula>
    </cfRule>
  </conditionalFormatting>
  <conditionalFormatting sqref="H17">
    <cfRule type="cellIs" dxfId="5325" priority="37" stopIfTrue="1" operator="equal">
      <formula>"-"</formula>
    </cfRule>
    <cfRule type="containsText" dxfId="5324" priority="38" stopIfTrue="1" operator="containsText" text="leer">
      <formula>NOT(ISERROR(SEARCH("leer",H17)))</formula>
    </cfRule>
  </conditionalFormatting>
  <conditionalFormatting sqref="H17">
    <cfRule type="cellIs" dxfId="5323" priority="35" stopIfTrue="1" operator="equal">
      <formula>"-"</formula>
    </cfRule>
    <cfRule type="containsText" dxfId="5322" priority="36" stopIfTrue="1" operator="containsText" text="leer">
      <formula>NOT(ISERROR(SEARCH("leer",H17)))</formula>
    </cfRule>
  </conditionalFormatting>
  <conditionalFormatting sqref="H17">
    <cfRule type="cellIs" dxfId="5321" priority="33" stopIfTrue="1" operator="equal">
      <formula>"-"</formula>
    </cfRule>
    <cfRule type="containsText" dxfId="5320" priority="34" stopIfTrue="1" operator="containsText" text="leer">
      <formula>NOT(ISERROR(SEARCH("leer",H17)))</formula>
    </cfRule>
  </conditionalFormatting>
  <conditionalFormatting sqref="H17">
    <cfRule type="cellIs" dxfId="5319" priority="31" stopIfTrue="1" operator="equal">
      <formula>"-"</formula>
    </cfRule>
    <cfRule type="containsText" dxfId="5318" priority="32" stopIfTrue="1" operator="containsText" text="leer">
      <formula>NOT(ISERROR(SEARCH("leer",H17)))</formula>
    </cfRule>
  </conditionalFormatting>
  <conditionalFormatting sqref="H17">
    <cfRule type="cellIs" dxfId="5317" priority="29" stopIfTrue="1" operator="equal">
      <formula>"-"</formula>
    </cfRule>
    <cfRule type="containsText" dxfId="5316" priority="30" stopIfTrue="1" operator="containsText" text="leer">
      <formula>NOT(ISERROR(SEARCH("leer",H17)))</formula>
    </cfRule>
  </conditionalFormatting>
  <conditionalFormatting sqref="H17">
    <cfRule type="cellIs" dxfId="5315" priority="27" stopIfTrue="1" operator="equal">
      <formula>"-"</formula>
    </cfRule>
    <cfRule type="containsText" dxfId="5314" priority="28" stopIfTrue="1" operator="containsText" text="leer">
      <formula>NOT(ISERROR(SEARCH("leer",H17)))</formula>
    </cfRule>
  </conditionalFormatting>
  <conditionalFormatting sqref="H17">
    <cfRule type="cellIs" dxfId="5313" priority="25" stopIfTrue="1" operator="equal">
      <formula>"-"</formula>
    </cfRule>
    <cfRule type="containsText" dxfId="5312" priority="26" stopIfTrue="1" operator="containsText" text="leer">
      <formula>NOT(ISERROR(SEARCH("leer",H17)))</formula>
    </cfRule>
  </conditionalFormatting>
  <conditionalFormatting sqref="H17">
    <cfRule type="cellIs" dxfId="5311" priority="23" stopIfTrue="1" operator="equal">
      <formula>"-"</formula>
    </cfRule>
    <cfRule type="containsText" dxfId="5310" priority="24" stopIfTrue="1" operator="containsText" text="leer">
      <formula>NOT(ISERROR(SEARCH("leer",H17)))</formula>
    </cfRule>
  </conditionalFormatting>
  <conditionalFormatting sqref="H17">
    <cfRule type="cellIs" dxfId="5309" priority="21" stopIfTrue="1" operator="equal">
      <formula>"-"</formula>
    </cfRule>
    <cfRule type="containsText" dxfId="5308" priority="22" stopIfTrue="1" operator="containsText" text="leer">
      <formula>NOT(ISERROR(SEARCH("leer",H17)))</formula>
    </cfRule>
  </conditionalFormatting>
  <conditionalFormatting sqref="H17">
    <cfRule type="cellIs" dxfId="5307" priority="19" stopIfTrue="1" operator="equal">
      <formula>"-"</formula>
    </cfRule>
    <cfRule type="containsText" dxfId="5306" priority="20" stopIfTrue="1" operator="containsText" text="leer">
      <formula>NOT(ISERROR(SEARCH("leer",H17)))</formula>
    </cfRule>
  </conditionalFormatting>
  <conditionalFormatting sqref="H17">
    <cfRule type="cellIs" dxfId="5305" priority="17" stopIfTrue="1" operator="equal">
      <formula>"-"</formula>
    </cfRule>
    <cfRule type="containsText" dxfId="5304" priority="18" stopIfTrue="1" operator="containsText" text="leer">
      <formula>NOT(ISERROR(SEARCH("leer",H17)))</formula>
    </cfRule>
  </conditionalFormatting>
  <conditionalFormatting sqref="H17">
    <cfRule type="cellIs" dxfId="5303" priority="15" stopIfTrue="1" operator="equal">
      <formula>"-"</formula>
    </cfRule>
    <cfRule type="containsText" dxfId="5302" priority="16" stopIfTrue="1" operator="containsText" text="leer">
      <formula>NOT(ISERROR(SEARCH("leer",H17)))</formula>
    </cfRule>
  </conditionalFormatting>
  <conditionalFormatting sqref="H17">
    <cfRule type="cellIs" dxfId="5301" priority="13" stopIfTrue="1" operator="equal">
      <formula>"-"</formula>
    </cfRule>
    <cfRule type="containsText" dxfId="5300" priority="14" stopIfTrue="1" operator="containsText" text="leer">
      <formula>NOT(ISERROR(SEARCH("leer",H17)))</formula>
    </cfRule>
  </conditionalFormatting>
  <conditionalFormatting sqref="H17">
    <cfRule type="cellIs" dxfId="5299" priority="11" stopIfTrue="1" operator="equal">
      <formula>"-"</formula>
    </cfRule>
    <cfRule type="containsText" dxfId="5298" priority="12" stopIfTrue="1" operator="containsText" text="leer">
      <formula>NOT(ISERROR(SEARCH("leer",H17)))</formula>
    </cfRule>
  </conditionalFormatting>
  <conditionalFormatting sqref="H17">
    <cfRule type="cellIs" dxfId="5297" priority="9" stopIfTrue="1" operator="equal">
      <formula>"-"</formula>
    </cfRule>
    <cfRule type="containsText" dxfId="5296" priority="10" stopIfTrue="1" operator="containsText" text="leer">
      <formula>NOT(ISERROR(SEARCH("leer",H17)))</formula>
    </cfRule>
  </conditionalFormatting>
  <conditionalFormatting sqref="H17">
    <cfRule type="cellIs" dxfId="5295" priority="7" stopIfTrue="1" operator="equal">
      <formula>"-"</formula>
    </cfRule>
    <cfRule type="containsText" dxfId="5294" priority="8" stopIfTrue="1" operator="containsText" text="leer">
      <formula>NOT(ISERROR(SEARCH("leer",H17)))</formula>
    </cfRule>
  </conditionalFormatting>
  <conditionalFormatting sqref="H17">
    <cfRule type="cellIs" dxfId="5293" priority="5" stopIfTrue="1" operator="equal">
      <formula>"-"</formula>
    </cfRule>
    <cfRule type="containsText" dxfId="5292" priority="6" stopIfTrue="1" operator="containsText" text="leer">
      <formula>NOT(ISERROR(SEARCH("leer",H17)))</formula>
    </cfRule>
  </conditionalFormatting>
  <conditionalFormatting sqref="H17">
    <cfRule type="cellIs" dxfId="5291" priority="3" stopIfTrue="1" operator="equal">
      <formula>"-"</formula>
    </cfRule>
    <cfRule type="containsText" dxfId="5290" priority="4" stopIfTrue="1" operator="containsText" text="leer">
      <formula>NOT(ISERROR(SEARCH("leer",H17)))</formula>
    </cfRule>
  </conditionalFormatting>
  <conditionalFormatting sqref="H17">
    <cfRule type="cellIs" dxfId="5289" priority="1" stopIfTrue="1" operator="equal">
      <formula>"-"</formula>
    </cfRule>
    <cfRule type="containsText" dxfId="5288" priority="2" stopIfTrue="1" operator="containsText" text="leer">
      <formula>NOT(ISERROR(SEARCH("leer",H17)))</formula>
    </cfRule>
  </conditionalFormatting>
  <hyperlinks>
    <hyperlink ref="A1" location="Index!A1" display="zurück"/>
  </hyperlinks>
  <pageMargins left="0.79000000000000015" right="0.79000000000000015" top="0.98" bottom="0.98" header="0.51" footer="0.51"/>
  <pageSetup paperSize="9" scale="44"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Y105"/>
  <sheetViews>
    <sheetView showRuler="0" zoomScaleNormal="100" workbookViewId="0"/>
  </sheetViews>
  <sheetFormatPr baseColWidth="10" defaultColWidth="11.42578125" defaultRowHeight="12.75"/>
  <cols>
    <col min="1" max="1" width="18.42578125" style="5" customWidth="1"/>
    <col min="2" max="2" width="18.140625" style="5" customWidth="1"/>
    <col min="3" max="3" width="9.140625" style="5" bestFit="1" customWidth="1"/>
    <col min="4" max="5" width="12.28515625" style="8" customWidth="1"/>
    <col min="6" max="7" width="11.42578125" style="8" customWidth="1"/>
    <col min="8" max="8" width="10.7109375" style="8" customWidth="1"/>
    <col min="9" max="10" width="10.7109375" style="5" customWidth="1"/>
    <col min="11" max="12" width="11.42578125" style="5" customWidth="1"/>
    <col min="13" max="16384" width="11.42578125" style="5"/>
  </cols>
  <sheetData>
    <row r="1" spans="1:16">
      <c r="A1" s="92" t="s">
        <v>343</v>
      </c>
      <c r="D1" s="5"/>
      <c r="E1" s="5"/>
      <c r="F1" s="5"/>
      <c r="G1" s="5"/>
      <c r="H1" s="5"/>
    </row>
    <row r="2" spans="1:16">
      <c r="A2" s="92"/>
      <c r="D2" s="5"/>
      <c r="E2" s="5"/>
      <c r="F2" s="5"/>
      <c r="G2" s="5"/>
      <c r="H2" s="5"/>
    </row>
    <row r="3" spans="1:16" s="4" customFormat="1">
      <c r="A3" s="4" t="s">
        <v>773</v>
      </c>
      <c r="C3" s="5" t="s">
        <v>385</v>
      </c>
      <c r="D3" s="5" t="s">
        <v>477</v>
      </c>
      <c r="E3" s="22">
        <v>2008</v>
      </c>
      <c r="F3" s="22">
        <v>2009</v>
      </c>
      <c r="G3" s="22">
        <v>2010</v>
      </c>
      <c r="H3" s="22">
        <v>2011</v>
      </c>
      <c r="I3" s="4">
        <v>2012</v>
      </c>
      <c r="J3" s="4">
        <v>2013</v>
      </c>
      <c r="K3" s="4">
        <v>2014</v>
      </c>
      <c r="L3" s="4">
        <v>2015</v>
      </c>
      <c r="M3" s="342">
        <v>2016</v>
      </c>
    </row>
    <row r="4" spans="1:16">
      <c r="A4" s="4"/>
      <c r="C4" s="27"/>
      <c r="E4" s="5"/>
      <c r="F4" s="5"/>
      <c r="G4" s="27"/>
      <c r="H4" s="27"/>
      <c r="I4" s="8"/>
      <c r="J4" s="8"/>
      <c r="K4" s="8"/>
      <c r="L4" s="8"/>
      <c r="M4" s="340"/>
      <c r="P4" s="4"/>
    </row>
    <row r="5" spans="1:16">
      <c r="A5" s="27" t="s">
        <v>329</v>
      </c>
      <c r="B5" s="27" t="s">
        <v>367</v>
      </c>
      <c r="C5" s="402" t="s">
        <v>525</v>
      </c>
      <c r="E5" s="27">
        <v>137</v>
      </c>
      <c r="F5" s="68">
        <v>127</v>
      </c>
      <c r="G5" s="68">
        <v>129</v>
      </c>
      <c r="H5" s="68">
        <v>147</v>
      </c>
      <c r="I5" s="187">
        <v>146</v>
      </c>
      <c r="J5" s="8">
        <v>150</v>
      </c>
      <c r="K5" s="8">
        <v>164</v>
      </c>
      <c r="L5" s="8">
        <v>156</v>
      </c>
      <c r="M5" s="339">
        <v>303</v>
      </c>
      <c r="N5" s="27"/>
      <c r="O5" s="27"/>
      <c r="P5" s="27"/>
    </row>
    <row r="6" spans="1:16">
      <c r="A6" s="27" t="s">
        <v>327</v>
      </c>
      <c r="B6" s="27" t="s">
        <v>365</v>
      </c>
      <c r="C6" s="402" t="s">
        <v>525</v>
      </c>
      <c r="E6" s="27">
        <v>166</v>
      </c>
      <c r="F6" s="68">
        <v>152</v>
      </c>
      <c r="G6" s="68">
        <v>147</v>
      </c>
      <c r="H6" s="68">
        <v>130</v>
      </c>
      <c r="I6" s="187">
        <v>130</v>
      </c>
      <c r="J6" s="8">
        <v>169</v>
      </c>
      <c r="K6" s="8">
        <v>161</v>
      </c>
      <c r="L6" s="8">
        <v>182</v>
      </c>
      <c r="M6" s="339">
        <v>182</v>
      </c>
      <c r="N6" s="27"/>
      <c r="O6" s="27"/>
      <c r="P6" s="27"/>
    </row>
    <row r="7" spans="1:16">
      <c r="A7" s="27" t="s">
        <v>328</v>
      </c>
      <c r="B7" s="27" t="s">
        <v>366</v>
      </c>
      <c r="C7" s="402" t="s">
        <v>525</v>
      </c>
      <c r="E7" s="27">
        <v>206</v>
      </c>
      <c r="F7" s="68">
        <v>173</v>
      </c>
      <c r="G7" s="68">
        <v>206</v>
      </c>
      <c r="H7" s="68">
        <v>203</v>
      </c>
      <c r="I7" s="187">
        <v>214</v>
      </c>
      <c r="J7" s="8">
        <v>209</v>
      </c>
      <c r="K7" s="8">
        <v>199</v>
      </c>
      <c r="L7" s="8">
        <v>166</v>
      </c>
      <c r="M7" s="339">
        <v>179</v>
      </c>
      <c r="N7" s="27"/>
      <c r="O7" s="27"/>
      <c r="P7" s="27"/>
    </row>
    <row r="8" spans="1:16">
      <c r="A8" s="27" t="s">
        <v>331</v>
      </c>
      <c r="B8" s="27" t="s">
        <v>367</v>
      </c>
      <c r="C8" s="402" t="s">
        <v>525</v>
      </c>
      <c r="E8" s="27">
        <v>116</v>
      </c>
      <c r="F8" s="68">
        <v>116</v>
      </c>
      <c r="G8" s="68">
        <v>117</v>
      </c>
      <c r="H8" s="68">
        <v>93</v>
      </c>
      <c r="I8" s="187">
        <v>103</v>
      </c>
      <c r="J8" s="8">
        <v>112</v>
      </c>
      <c r="K8" s="8">
        <v>131</v>
      </c>
      <c r="L8" s="8">
        <v>130</v>
      </c>
      <c r="M8" s="339">
        <v>142</v>
      </c>
      <c r="N8" s="27"/>
      <c r="O8" s="27"/>
      <c r="P8" s="27"/>
    </row>
    <row r="9" spans="1:16">
      <c r="A9" s="27" t="s">
        <v>333</v>
      </c>
      <c r="B9" s="27" t="s">
        <v>367</v>
      </c>
      <c r="C9" s="402" t="s">
        <v>525</v>
      </c>
      <c r="E9" s="27">
        <v>117</v>
      </c>
      <c r="F9" s="68">
        <v>110</v>
      </c>
      <c r="G9" s="68">
        <v>114</v>
      </c>
      <c r="H9" s="68">
        <v>111</v>
      </c>
      <c r="I9" s="187">
        <v>111</v>
      </c>
      <c r="J9" s="8">
        <v>118</v>
      </c>
      <c r="K9" s="8">
        <v>121</v>
      </c>
      <c r="L9" s="8">
        <v>119</v>
      </c>
      <c r="M9" s="339">
        <v>128</v>
      </c>
      <c r="P9" s="4"/>
    </row>
    <row r="10" spans="1:16">
      <c r="A10" s="27" t="s">
        <v>334</v>
      </c>
      <c r="B10" s="27" t="s">
        <v>367</v>
      </c>
      <c r="C10" s="402" t="s">
        <v>525</v>
      </c>
      <c r="E10" s="27">
        <v>116</v>
      </c>
      <c r="F10" s="68">
        <v>106</v>
      </c>
      <c r="G10" s="68">
        <v>103</v>
      </c>
      <c r="H10" s="68">
        <v>95</v>
      </c>
      <c r="I10" s="187">
        <v>103</v>
      </c>
      <c r="J10" s="8">
        <v>126</v>
      </c>
      <c r="K10" s="8">
        <v>132</v>
      </c>
      <c r="L10" s="8">
        <v>120</v>
      </c>
      <c r="M10" s="339">
        <v>126</v>
      </c>
      <c r="N10" s="27"/>
      <c r="O10" s="27"/>
      <c r="P10" s="27"/>
    </row>
    <row r="11" spans="1:16">
      <c r="A11" s="27" t="s">
        <v>335</v>
      </c>
      <c r="B11" s="27" t="s">
        <v>369</v>
      </c>
      <c r="C11" s="402" t="s">
        <v>525</v>
      </c>
      <c r="E11" s="27">
        <v>102</v>
      </c>
      <c r="F11" s="68">
        <v>105</v>
      </c>
      <c r="G11" s="68">
        <v>120</v>
      </c>
      <c r="H11" s="68">
        <v>109</v>
      </c>
      <c r="I11" s="187">
        <v>114</v>
      </c>
      <c r="J11" s="8">
        <v>120</v>
      </c>
      <c r="K11" s="8">
        <v>118</v>
      </c>
      <c r="L11" s="8">
        <v>103</v>
      </c>
      <c r="M11" s="339">
        <v>105</v>
      </c>
      <c r="N11" s="27"/>
      <c r="O11" s="27"/>
      <c r="P11" s="27"/>
    </row>
    <row r="12" spans="1:16">
      <c r="A12" s="27" t="s">
        <v>129</v>
      </c>
      <c r="B12" s="27" t="s">
        <v>368</v>
      </c>
      <c r="C12" s="402" t="s">
        <v>525</v>
      </c>
      <c r="E12" s="27">
        <v>100</v>
      </c>
      <c r="F12" s="68">
        <v>100</v>
      </c>
      <c r="G12" s="68">
        <v>100</v>
      </c>
      <c r="H12" s="68">
        <v>100</v>
      </c>
      <c r="I12" s="187">
        <v>100</v>
      </c>
      <c r="J12" s="8">
        <v>100</v>
      </c>
      <c r="K12" s="8">
        <v>100</v>
      </c>
      <c r="L12" s="8">
        <v>100</v>
      </c>
      <c r="M12" s="336">
        <v>100</v>
      </c>
      <c r="N12" s="27"/>
      <c r="O12" s="27"/>
      <c r="P12" s="27"/>
    </row>
    <row r="13" spans="1:16">
      <c r="A13" s="27" t="s">
        <v>336</v>
      </c>
      <c r="B13" s="27" t="s">
        <v>370</v>
      </c>
      <c r="C13" s="402" t="s">
        <v>525</v>
      </c>
      <c r="E13" s="27">
        <v>110</v>
      </c>
      <c r="F13" s="68">
        <v>100</v>
      </c>
      <c r="G13" s="68">
        <v>97</v>
      </c>
      <c r="H13" s="68">
        <v>102</v>
      </c>
      <c r="I13" s="187">
        <v>101</v>
      </c>
      <c r="J13" s="8">
        <v>103</v>
      </c>
      <c r="K13" s="8">
        <v>101</v>
      </c>
      <c r="L13" s="8">
        <v>96</v>
      </c>
      <c r="M13" s="339">
        <v>96</v>
      </c>
    </row>
    <row r="14" spans="1:16">
      <c r="A14" s="27" t="s">
        <v>332</v>
      </c>
      <c r="B14" s="27" t="s">
        <v>367</v>
      </c>
      <c r="C14" s="402" t="s">
        <v>525</v>
      </c>
      <c r="D14" s="22"/>
      <c r="E14" s="27">
        <v>123</v>
      </c>
      <c r="F14" s="68">
        <v>113</v>
      </c>
      <c r="G14" s="68">
        <v>110</v>
      </c>
      <c r="H14" s="68">
        <v>97</v>
      </c>
      <c r="I14" s="187">
        <v>96</v>
      </c>
      <c r="J14" s="68">
        <v>101</v>
      </c>
      <c r="K14" s="68">
        <v>99</v>
      </c>
      <c r="L14" s="68">
        <v>85</v>
      </c>
      <c r="M14" s="336">
        <v>91</v>
      </c>
      <c r="N14" s="27"/>
      <c r="O14" s="27"/>
      <c r="P14" s="27"/>
    </row>
    <row r="15" spans="1:16">
      <c r="A15" s="27" t="s">
        <v>330</v>
      </c>
      <c r="B15" s="27" t="s">
        <v>368</v>
      </c>
      <c r="C15" s="402" t="s">
        <v>525</v>
      </c>
      <c r="E15" s="27">
        <v>141</v>
      </c>
      <c r="F15" s="68">
        <v>122</v>
      </c>
      <c r="G15" s="68">
        <v>140</v>
      </c>
      <c r="H15" s="68">
        <v>127</v>
      </c>
      <c r="I15" s="187">
        <v>133</v>
      </c>
      <c r="J15" s="8">
        <v>132</v>
      </c>
      <c r="K15" s="8">
        <v>119</v>
      </c>
      <c r="L15" s="8">
        <v>103</v>
      </c>
      <c r="M15" s="340">
        <v>90</v>
      </c>
      <c r="N15" s="27"/>
      <c r="O15" s="27"/>
      <c r="P15" s="27"/>
    </row>
    <row r="16" spans="1:16">
      <c r="A16" s="27" t="s">
        <v>337</v>
      </c>
      <c r="B16" s="27" t="s">
        <v>369</v>
      </c>
      <c r="C16" s="402" t="s">
        <v>525</v>
      </c>
      <c r="E16" s="27">
        <v>96</v>
      </c>
      <c r="F16" s="68">
        <v>88</v>
      </c>
      <c r="G16" s="68">
        <v>86</v>
      </c>
      <c r="H16" s="68">
        <v>76</v>
      </c>
      <c r="I16" s="187">
        <v>77</v>
      </c>
      <c r="J16" s="8">
        <v>85</v>
      </c>
      <c r="K16" s="8">
        <v>94</v>
      </c>
      <c r="L16" s="8">
        <v>87</v>
      </c>
      <c r="M16" s="339">
        <v>89</v>
      </c>
      <c r="N16" s="27"/>
      <c r="O16" s="27"/>
      <c r="P16" s="27"/>
    </row>
    <row r="17" spans="1:16">
      <c r="A17" s="27" t="s">
        <v>340</v>
      </c>
      <c r="B17" s="27" t="s">
        <v>366</v>
      </c>
      <c r="C17" s="402" t="s">
        <v>525</v>
      </c>
      <c r="E17" s="27">
        <v>67</v>
      </c>
      <c r="F17" s="68">
        <v>56</v>
      </c>
      <c r="G17" s="68">
        <v>67</v>
      </c>
      <c r="H17" s="68">
        <v>67</v>
      </c>
      <c r="I17" s="187">
        <v>92</v>
      </c>
      <c r="J17" s="8">
        <v>88</v>
      </c>
      <c r="K17" s="8">
        <v>97</v>
      </c>
      <c r="L17" s="8">
        <v>98</v>
      </c>
      <c r="M17" s="339">
        <v>79</v>
      </c>
    </row>
    <row r="18" spans="1:16">
      <c r="A18" s="27" t="s">
        <v>339</v>
      </c>
      <c r="B18" s="27" t="s">
        <v>366</v>
      </c>
      <c r="C18" s="402" t="s">
        <v>525</v>
      </c>
      <c r="E18" s="27">
        <v>83</v>
      </c>
      <c r="F18" s="68">
        <v>82</v>
      </c>
      <c r="G18" s="68">
        <v>80</v>
      </c>
      <c r="H18" s="68">
        <v>71</v>
      </c>
      <c r="I18" s="187">
        <v>70</v>
      </c>
      <c r="J18" s="8">
        <v>79</v>
      </c>
      <c r="K18" s="8">
        <v>80</v>
      </c>
      <c r="L18" s="8">
        <v>75</v>
      </c>
      <c r="M18" s="336">
        <v>78</v>
      </c>
    </row>
    <row r="19" spans="1:16">
      <c r="A19" s="27" t="s">
        <v>338</v>
      </c>
      <c r="B19" s="27" t="s">
        <v>365</v>
      </c>
      <c r="C19" s="402" t="s">
        <v>525</v>
      </c>
      <c r="E19" s="27">
        <v>82</v>
      </c>
      <c r="F19" s="68">
        <v>83</v>
      </c>
      <c r="G19" s="68">
        <v>79</v>
      </c>
      <c r="H19" s="68">
        <v>68</v>
      </c>
      <c r="I19" s="187">
        <v>69</v>
      </c>
      <c r="J19" s="8">
        <v>72</v>
      </c>
      <c r="K19" s="8">
        <v>72</v>
      </c>
      <c r="L19" s="8">
        <v>66</v>
      </c>
      <c r="M19" s="336">
        <v>68</v>
      </c>
      <c r="P19" s="4"/>
    </row>
    <row r="20" spans="1:16">
      <c r="A20" s="27"/>
      <c r="B20" s="27"/>
      <c r="C20" s="402"/>
      <c r="E20" s="27"/>
      <c r="F20" s="68"/>
      <c r="G20" s="68"/>
      <c r="H20" s="68"/>
      <c r="I20" s="8"/>
      <c r="J20" s="8"/>
      <c r="K20" s="8"/>
      <c r="L20" s="8"/>
      <c r="M20" s="336"/>
      <c r="P20" s="4"/>
    </row>
    <row r="21" spans="1:16">
      <c r="A21" s="4" t="s">
        <v>517</v>
      </c>
      <c r="B21" s="4"/>
      <c r="C21" s="403"/>
      <c r="D21" s="5"/>
      <c r="E21" s="22">
        <v>2008</v>
      </c>
      <c r="F21" s="22">
        <v>2009</v>
      </c>
      <c r="G21" s="22">
        <v>2010</v>
      </c>
      <c r="H21" s="22">
        <v>2011</v>
      </c>
      <c r="I21" s="4">
        <v>2012</v>
      </c>
      <c r="J21" s="4">
        <v>2013</v>
      </c>
      <c r="K21" s="22">
        <v>2014</v>
      </c>
      <c r="L21" s="22">
        <v>2015</v>
      </c>
      <c r="M21" s="341">
        <v>2016</v>
      </c>
      <c r="P21" s="4"/>
    </row>
    <row r="22" spans="1:16">
      <c r="A22" s="4"/>
      <c r="C22" s="402"/>
      <c r="E22" s="5"/>
      <c r="F22" s="5"/>
      <c r="G22" s="27"/>
      <c r="H22" s="27"/>
      <c r="I22" s="8"/>
      <c r="J22" s="8"/>
      <c r="K22" s="8"/>
      <c r="L22" s="8"/>
      <c r="M22" s="336"/>
      <c r="P22" s="4"/>
    </row>
    <row r="23" spans="1:16">
      <c r="A23" s="27" t="s">
        <v>329</v>
      </c>
      <c r="B23" s="27" t="s">
        <v>365</v>
      </c>
      <c r="C23" s="402">
        <v>1</v>
      </c>
      <c r="E23" s="68" t="s">
        <v>48</v>
      </c>
      <c r="F23" s="68" t="s">
        <v>48</v>
      </c>
      <c r="G23" s="68" t="s">
        <v>48</v>
      </c>
      <c r="H23" s="68">
        <v>172</v>
      </c>
      <c r="I23" s="187">
        <v>169</v>
      </c>
      <c r="J23" s="8">
        <v>163</v>
      </c>
      <c r="K23" s="8">
        <v>182</v>
      </c>
      <c r="L23" s="8">
        <v>193</v>
      </c>
      <c r="M23" s="336">
        <v>354</v>
      </c>
      <c r="P23" s="4"/>
    </row>
    <row r="24" spans="1:16">
      <c r="A24" s="27" t="s">
        <v>327</v>
      </c>
      <c r="B24" s="27" t="s">
        <v>365</v>
      </c>
      <c r="C24" s="402">
        <v>1</v>
      </c>
      <c r="E24" s="68" t="s">
        <v>48</v>
      </c>
      <c r="F24" s="68" t="s">
        <v>48</v>
      </c>
      <c r="G24" s="68" t="s">
        <v>48</v>
      </c>
      <c r="H24" s="68">
        <v>201</v>
      </c>
      <c r="I24" s="187">
        <v>199</v>
      </c>
      <c r="J24" s="8">
        <v>245</v>
      </c>
      <c r="K24" s="8">
        <v>245</v>
      </c>
      <c r="L24" s="8">
        <v>302</v>
      </c>
      <c r="M24" s="336">
        <v>285</v>
      </c>
      <c r="P24" s="4"/>
    </row>
    <row r="25" spans="1:16">
      <c r="A25" s="27" t="s">
        <v>328</v>
      </c>
      <c r="B25" s="27" t="s">
        <v>365</v>
      </c>
      <c r="C25" s="402" t="s">
        <v>525</v>
      </c>
      <c r="E25" s="68" t="s">
        <v>48</v>
      </c>
      <c r="F25" s="68" t="s">
        <v>48</v>
      </c>
      <c r="G25" s="68" t="s">
        <v>48</v>
      </c>
      <c r="H25" s="68">
        <v>202</v>
      </c>
      <c r="I25" s="187">
        <v>215</v>
      </c>
      <c r="J25" s="8">
        <v>215</v>
      </c>
      <c r="K25" s="8">
        <v>215</v>
      </c>
      <c r="L25" s="8">
        <v>206</v>
      </c>
      <c r="M25" s="336">
        <v>196</v>
      </c>
      <c r="P25" s="4"/>
    </row>
    <row r="26" spans="1:16">
      <c r="A26" s="27" t="s">
        <v>333</v>
      </c>
      <c r="B26" s="27" t="s">
        <v>365</v>
      </c>
      <c r="C26" s="402">
        <v>1</v>
      </c>
      <c r="E26" s="68" t="s">
        <v>48</v>
      </c>
      <c r="F26" s="68" t="s">
        <v>48</v>
      </c>
      <c r="G26" s="68" t="s">
        <v>48</v>
      </c>
      <c r="H26" s="68">
        <v>158</v>
      </c>
      <c r="I26" s="187">
        <v>154</v>
      </c>
      <c r="J26" s="8">
        <v>156</v>
      </c>
      <c r="K26" s="8">
        <v>165</v>
      </c>
      <c r="L26" s="8">
        <v>180</v>
      </c>
      <c r="M26" s="336">
        <v>183</v>
      </c>
      <c r="P26" s="4"/>
    </row>
    <row r="27" spans="1:16">
      <c r="A27" s="27" t="s">
        <v>334</v>
      </c>
      <c r="B27" s="27" t="s">
        <v>365</v>
      </c>
      <c r="C27" s="402">
        <v>1</v>
      </c>
      <c r="E27" s="68" t="s">
        <v>48</v>
      </c>
      <c r="F27" s="68" t="s">
        <v>48</v>
      </c>
      <c r="G27" s="68" t="s">
        <v>48</v>
      </c>
      <c r="H27" s="68">
        <v>141</v>
      </c>
      <c r="I27" s="187">
        <v>148</v>
      </c>
      <c r="J27" s="8">
        <v>172</v>
      </c>
      <c r="K27" s="8">
        <v>184</v>
      </c>
      <c r="L27" s="8">
        <v>183</v>
      </c>
      <c r="M27" s="336">
        <v>180</v>
      </c>
      <c r="P27" s="4"/>
    </row>
    <row r="28" spans="1:16">
      <c r="A28" s="27" t="s">
        <v>331</v>
      </c>
      <c r="B28" s="27" t="s">
        <v>365</v>
      </c>
      <c r="C28" s="402">
        <v>1</v>
      </c>
      <c r="E28" s="68" t="s">
        <v>48</v>
      </c>
      <c r="F28" s="68" t="s">
        <v>48</v>
      </c>
      <c r="G28" s="68" t="s">
        <v>48</v>
      </c>
      <c r="H28" s="68">
        <v>121</v>
      </c>
      <c r="I28" s="187">
        <v>133</v>
      </c>
      <c r="J28" s="8">
        <v>137</v>
      </c>
      <c r="K28" s="8">
        <v>162</v>
      </c>
      <c r="L28" s="8">
        <v>174</v>
      </c>
      <c r="M28" s="336">
        <v>180</v>
      </c>
      <c r="P28" s="4"/>
    </row>
    <row r="29" spans="1:16">
      <c r="A29" s="27" t="s">
        <v>339</v>
      </c>
      <c r="B29" s="27" t="s">
        <v>365</v>
      </c>
      <c r="C29" s="402">
        <v>1</v>
      </c>
      <c r="E29" s="68" t="s">
        <v>48</v>
      </c>
      <c r="F29" s="68" t="s">
        <v>48</v>
      </c>
      <c r="G29" s="68" t="s">
        <v>48</v>
      </c>
      <c r="H29" s="68">
        <v>138</v>
      </c>
      <c r="I29" s="187">
        <v>134</v>
      </c>
      <c r="J29" s="8">
        <v>145</v>
      </c>
      <c r="K29" s="8">
        <v>151</v>
      </c>
      <c r="L29" s="8">
        <v>160</v>
      </c>
      <c r="M29" s="336">
        <v>154</v>
      </c>
      <c r="P29" s="4"/>
    </row>
    <row r="30" spans="1:16">
      <c r="A30" s="27" t="s">
        <v>335</v>
      </c>
      <c r="B30" s="27" t="s">
        <v>365</v>
      </c>
      <c r="C30" s="402">
        <v>1</v>
      </c>
      <c r="E30" s="68" t="s">
        <v>48</v>
      </c>
      <c r="F30" s="68" t="s">
        <v>48</v>
      </c>
      <c r="G30" s="68" t="s">
        <v>48</v>
      </c>
      <c r="H30" s="68">
        <v>155</v>
      </c>
      <c r="I30" s="187">
        <v>159</v>
      </c>
      <c r="J30" s="8">
        <v>159</v>
      </c>
      <c r="K30" s="8">
        <v>160</v>
      </c>
      <c r="L30" s="8">
        <v>155</v>
      </c>
      <c r="M30" s="336">
        <v>150</v>
      </c>
      <c r="P30" s="4"/>
    </row>
    <row r="31" spans="1:16">
      <c r="A31" s="27" t="s">
        <v>336</v>
      </c>
      <c r="B31" s="27" t="s">
        <v>365</v>
      </c>
      <c r="C31" s="402">
        <v>1</v>
      </c>
      <c r="E31" s="68" t="s">
        <v>48</v>
      </c>
      <c r="F31" s="68" t="s">
        <v>48</v>
      </c>
      <c r="G31" s="68" t="s">
        <v>48</v>
      </c>
      <c r="H31" s="68">
        <v>148</v>
      </c>
      <c r="I31" s="187">
        <v>144</v>
      </c>
      <c r="J31" s="8">
        <v>141</v>
      </c>
      <c r="K31" s="8">
        <v>139</v>
      </c>
      <c r="L31" s="8">
        <v>145</v>
      </c>
      <c r="M31" s="336">
        <v>138</v>
      </c>
      <c r="P31" s="4"/>
    </row>
    <row r="32" spans="1:16" ht="15">
      <c r="A32" s="27" t="s">
        <v>332</v>
      </c>
      <c r="B32" s="27" t="s">
        <v>365</v>
      </c>
      <c r="C32" s="402">
        <v>1</v>
      </c>
      <c r="D32" s="22"/>
      <c r="E32" s="68" t="s">
        <v>48</v>
      </c>
      <c r="F32" s="68" t="s">
        <v>48</v>
      </c>
      <c r="G32" s="68" t="s">
        <v>48</v>
      </c>
      <c r="H32" s="68">
        <v>150</v>
      </c>
      <c r="I32" s="187">
        <v>145</v>
      </c>
      <c r="J32" s="401">
        <v>144</v>
      </c>
      <c r="K32" s="401">
        <v>146</v>
      </c>
      <c r="L32" s="401">
        <v>137</v>
      </c>
      <c r="M32" s="336">
        <v>136</v>
      </c>
      <c r="P32" s="4"/>
    </row>
    <row r="33" spans="1:16">
      <c r="A33" s="27" t="s">
        <v>337</v>
      </c>
      <c r="B33" s="27" t="s">
        <v>365</v>
      </c>
      <c r="C33" s="402">
        <v>1</v>
      </c>
      <c r="E33" s="68" t="s">
        <v>48</v>
      </c>
      <c r="F33" s="68" t="s">
        <v>48</v>
      </c>
      <c r="G33" s="68" t="s">
        <v>48</v>
      </c>
      <c r="H33" s="68">
        <v>111</v>
      </c>
      <c r="I33" s="187">
        <v>112</v>
      </c>
      <c r="J33" s="8">
        <v>118</v>
      </c>
      <c r="K33" s="8">
        <v>131</v>
      </c>
      <c r="L33" s="8">
        <v>130</v>
      </c>
      <c r="M33" s="336">
        <v>124</v>
      </c>
      <c r="P33" s="4"/>
    </row>
    <row r="34" spans="1:16">
      <c r="A34" s="27" t="s">
        <v>340</v>
      </c>
      <c r="B34" s="27" t="s">
        <v>365</v>
      </c>
      <c r="C34" s="402">
        <v>1</v>
      </c>
      <c r="E34" s="68" t="s">
        <v>48</v>
      </c>
      <c r="F34" s="68" t="s">
        <v>48</v>
      </c>
      <c r="G34" s="68" t="s">
        <v>48</v>
      </c>
      <c r="H34" s="68">
        <v>107</v>
      </c>
      <c r="I34" s="187">
        <v>132</v>
      </c>
      <c r="J34" s="8">
        <v>127</v>
      </c>
      <c r="K34" s="8">
        <v>126</v>
      </c>
      <c r="L34" s="8">
        <v>124</v>
      </c>
      <c r="M34" s="336">
        <v>121</v>
      </c>
      <c r="P34" s="4"/>
    </row>
    <row r="35" spans="1:16">
      <c r="A35" s="27" t="s">
        <v>338</v>
      </c>
      <c r="B35" s="27" t="s">
        <v>365</v>
      </c>
      <c r="C35" s="402">
        <v>1</v>
      </c>
      <c r="E35" s="68" t="s">
        <v>48</v>
      </c>
      <c r="F35" s="68" t="s">
        <v>48</v>
      </c>
      <c r="G35" s="68" t="s">
        <v>48</v>
      </c>
      <c r="H35" s="68">
        <v>117</v>
      </c>
      <c r="I35" s="187">
        <v>117</v>
      </c>
      <c r="J35" s="8">
        <v>117</v>
      </c>
      <c r="K35" s="8">
        <v>122</v>
      </c>
      <c r="L35" s="8">
        <v>122</v>
      </c>
      <c r="M35" s="336">
        <v>119</v>
      </c>
      <c r="P35" s="4"/>
    </row>
    <row r="36" spans="1:16">
      <c r="A36" s="27" t="s">
        <v>330</v>
      </c>
      <c r="B36" s="27" t="s">
        <v>365</v>
      </c>
      <c r="C36" s="402" t="s">
        <v>525</v>
      </c>
      <c r="E36" s="68" t="s">
        <v>48</v>
      </c>
      <c r="F36" s="68" t="s">
        <v>48</v>
      </c>
      <c r="G36" s="68" t="s">
        <v>48</v>
      </c>
      <c r="H36" s="68">
        <v>159</v>
      </c>
      <c r="I36" s="187">
        <v>154</v>
      </c>
      <c r="J36" s="8">
        <v>152</v>
      </c>
      <c r="K36" s="8">
        <v>146</v>
      </c>
      <c r="L36" s="8">
        <v>136</v>
      </c>
      <c r="M36" s="336">
        <v>115</v>
      </c>
      <c r="P36" s="4"/>
    </row>
    <row r="37" spans="1:16">
      <c r="A37" s="27" t="s">
        <v>129</v>
      </c>
      <c r="B37" s="27" t="s">
        <v>365</v>
      </c>
      <c r="C37" s="402">
        <v>1</v>
      </c>
      <c r="E37" s="68" t="s">
        <v>48</v>
      </c>
      <c r="F37" s="68" t="s">
        <v>48</v>
      </c>
      <c r="G37" s="68" t="s">
        <v>48</v>
      </c>
      <c r="H37" s="68">
        <v>100</v>
      </c>
      <c r="I37" s="187">
        <v>100</v>
      </c>
      <c r="J37" s="8">
        <v>100</v>
      </c>
      <c r="K37" s="8">
        <v>100</v>
      </c>
      <c r="L37" s="8">
        <v>100</v>
      </c>
      <c r="M37" s="336">
        <v>100</v>
      </c>
      <c r="P37" s="4"/>
    </row>
    <row r="38" spans="1:16">
      <c r="A38" s="27"/>
      <c r="B38" s="27"/>
      <c r="C38" s="402"/>
      <c r="E38" s="68"/>
      <c r="F38" s="68"/>
      <c r="G38" s="27"/>
      <c r="H38" s="27"/>
      <c r="I38" s="8"/>
      <c r="J38" s="8"/>
      <c r="K38" s="8"/>
      <c r="L38" s="8"/>
      <c r="M38" s="336"/>
    </row>
    <row r="39" spans="1:16">
      <c r="C39" s="402"/>
      <c r="F39" s="68"/>
      <c r="G39" s="68"/>
      <c r="H39" s="68"/>
      <c r="I39" s="8"/>
      <c r="J39" s="8"/>
      <c r="K39" s="8"/>
      <c r="L39" s="8"/>
      <c r="M39" s="336"/>
    </row>
    <row r="40" spans="1:16">
      <c r="A40" s="4" t="s">
        <v>772</v>
      </c>
      <c r="B40" s="4"/>
      <c r="C40" s="402"/>
      <c r="E40" s="22">
        <v>2008</v>
      </c>
      <c r="F40" s="22">
        <v>2009</v>
      </c>
      <c r="G40" s="22">
        <v>2010</v>
      </c>
      <c r="H40" s="22">
        <v>2011</v>
      </c>
      <c r="I40" s="4">
        <v>2012</v>
      </c>
      <c r="J40" s="4">
        <v>2013</v>
      </c>
      <c r="K40" s="22">
        <v>2014</v>
      </c>
      <c r="L40" s="22">
        <v>2015</v>
      </c>
      <c r="M40" s="368">
        <v>2016</v>
      </c>
    </row>
    <row r="41" spans="1:16">
      <c r="A41" s="4"/>
      <c r="C41" s="402"/>
      <c r="E41" s="5"/>
      <c r="F41" s="68"/>
      <c r="G41" s="27"/>
      <c r="H41" s="27"/>
      <c r="I41" s="8"/>
      <c r="J41" s="8"/>
      <c r="K41" s="8"/>
      <c r="L41" s="8"/>
      <c r="M41" s="350"/>
    </row>
    <row r="42" spans="1:16">
      <c r="A42" s="27" t="s">
        <v>331</v>
      </c>
      <c r="B42" s="27" t="s">
        <v>367</v>
      </c>
      <c r="C42" s="402" t="s">
        <v>855</v>
      </c>
      <c r="E42" s="27">
        <v>308</v>
      </c>
      <c r="F42" s="27">
        <v>284</v>
      </c>
      <c r="G42" s="68">
        <v>245</v>
      </c>
      <c r="H42" s="68">
        <v>219</v>
      </c>
      <c r="I42" s="187">
        <v>217</v>
      </c>
      <c r="J42" s="8">
        <v>243</v>
      </c>
      <c r="K42" s="8">
        <v>245</v>
      </c>
      <c r="L42" s="8">
        <v>265</v>
      </c>
      <c r="M42" s="369">
        <v>272</v>
      </c>
    </row>
    <row r="43" spans="1:16">
      <c r="A43" s="27" t="s">
        <v>328</v>
      </c>
      <c r="B43" s="27" t="s">
        <v>366</v>
      </c>
      <c r="C43" s="402" t="s">
        <v>855</v>
      </c>
      <c r="E43" s="27">
        <v>370</v>
      </c>
      <c r="F43" s="27">
        <v>316</v>
      </c>
      <c r="G43" s="68">
        <v>323</v>
      </c>
      <c r="H43" s="68">
        <v>318</v>
      </c>
      <c r="I43" s="187">
        <v>353</v>
      </c>
      <c r="J43" s="8">
        <v>271</v>
      </c>
      <c r="K43" s="8">
        <v>270</v>
      </c>
      <c r="L43" s="8">
        <v>227</v>
      </c>
      <c r="M43" s="369">
        <v>241</v>
      </c>
    </row>
    <row r="44" spans="1:16">
      <c r="A44" s="27" t="s">
        <v>330</v>
      </c>
      <c r="B44" s="27" t="s">
        <v>365</v>
      </c>
      <c r="C44" s="402" t="s">
        <v>855</v>
      </c>
      <c r="E44" s="27">
        <v>399</v>
      </c>
      <c r="F44" s="27">
        <v>339</v>
      </c>
      <c r="G44" s="68">
        <v>311</v>
      </c>
      <c r="H44" s="68">
        <v>285</v>
      </c>
      <c r="I44" s="187">
        <v>307</v>
      </c>
      <c r="J44" s="8">
        <v>308</v>
      </c>
      <c r="K44" s="8">
        <v>288</v>
      </c>
      <c r="L44" s="8">
        <v>256</v>
      </c>
      <c r="M44" s="350">
        <v>226</v>
      </c>
    </row>
    <row r="45" spans="1:16">
      <c r="A45" s="27" t="s">
        <v>329</v>
      </c>
      <c r="B45" s="27" t="s">
        <v>368</v>
      </c>
      <c r="C45" s="402" t="s">
        <v>855</v>
      </c>
      <c r="E45" s="27">
        <v>211</v>
      </c>
      <c r="F45" s="27">
        <v>210</v>
      </c>
      <c r="G45" s="68">
        <v>181</v>
      </c>
      <c r="H45" s="68">
        <v>169</v>
      </c>
      <c r="I45" s="187">
        <v>171</v>
      </c>
      <c r="J45" s="8">
        <v>212</v>
      </c>
      <c r="K45" s="8">
        <v>208</v>
      </c>
      <c r="L45" s="8">
        <v>190</v>
      </c>
      <c r="M45" s="369">
        <v>208</v>
      </c>
    </row>
    <row r="46" spans="1:16">
      <c r="A46" s="27" t="s">
        <v>327</v>
      </c>
      <c r="B46" s="27" t="s">
        <v>367</v>
      </c>
      <c r="C46" s="402" t="s">
        <v>855</v>
      </c>
      <c r="E46" s="27">
        <v>220</v>
      </c>
      <c r="F46" s="27">
        <v>204</v>
      </c>
      <c r="G46" s="68">
        <v>204</v>
      </c>
      <c r="H46" s="68">
        <v>181</v>
      </c>
      <c r="I46" s="187">
        <v>170</v>
      </c>
      <c r="J46" s="8">
        <v>167</v>
      </c>
      <c r="K46" s="8">
        <v>164</v>
      </c>
      <c r="L46" s="8">
        <v>147</v>
      </c>
      <c r="M46" s="369">
        <v>151</v>
      </c>
    </row>
    <row r="47" spans="1:16">
      <c r="A47" s="27" t="s">
        <v>338</v>
      </c>
      <c r="B47" s="27" t="s">
        <v>367</v>
      </c>
      <c r="C47" s="402" t="s">
        <v>855</v>
      </c>
      <c r="E47" s="27">
        <v>170</v>
      </c>
      <c r="F47" s="27">
        <v>163</v>
      </c>
      <c r="G47" s="68">
        <v>141</v>
      </c>
      <c r="H47" s="68">
        <v>125</v>
      </c>
      <c r="I47" s="187">
        <v>132</v>
      </c>
      <c r="J47" s="8">
        <v>137</v>
      </c>
      <c r="K47" s="8">
        <v>143</v>
      </c>
      <c r="L47" s="8">
        <v>138</v>
      </c>
      <c r="M47" s="369">
        <v>138</v>
      </c>
    </row>
    <row r="48" spans="1:16">
      <c r="A48" s="27" t="s">
        <v>337</v>
      </c>
      <c r="B48" s="27" t="s">
        <v>367</v>
      </c>
      <c r="C48" s="402" t="s">
        <v>855</v>
      </c>
      <c r="E48" s="27">
        <v>211</v>
      </c>
      <c r="F48" s="27">
        <v>195</v>
      </c>
      <c r="G48" s="68">
        <v>154</v>
      </c>
      <c r="H48" s="68">
        <v>137</v>
      </c>
      <c r="I48" s="187">
        <v>140</v>
      </c>
      <c r="J48" s="8">
        <v>144</v>
      </c>
      <c r="K48" s="8">
        <v>151</v>
      </c>
      <c r="L48" s="8">
        <v>137</v>
      </c>
      <c r="M48" s="369">
        <v>138</v>
      </c>
    </row>
    <row r="49" spans="1:13">
      <c r="A49" s="27" t="s">
        <v>333</v>
      </c>
      <c r="B49" s="27" t="s">
        <v>369</v>
      </c>
      <c r="C49" s="402" t="s">
        <v>855</v>
      </c>
      <c r="E49" s="27">
        <v>176</v>
      </c>
      <c r="F49" s="27">
        <v>162</v>
      </c>
      <c r="G49" s="68">
        <v>137</v>
      </c>
      <c r="H49" s="68">
        <v>123</v>
      </c>
      <c r="I49" s="187">
        <v>126</v>
      </c>
      <c r="J49" s="8">
        <v>134</v>
      </c>
      <c r="K49" s="8">
        <v>136</v>
      </c>
      <c r="L49" s="8">
        <v>126</v>
      </c>
      <c r="M49" s="369">
        <v>124</v>
      </c>
    </row>
    <row r="50" spans="1:13">
      <c r="A50" s="27" t="s">
        <v>339</v>
      </c>
      <c r="B50" s="27" t="s">
        <v>369</v>
      </c>
      <c r="C50" s="402" t="s">
        <v>855</v>
      </c>
      <c r="E50" s="27">
        <v>88</v>
      </c>
      <c r="F50" s="27">
        <v>123</v>
      </c>
      <c r="G50" s="68">
        <v>104</v>
      </c>
      <c r="H50" s="68">
        <v>95</v>
      </c>
      <c r="I50" s="187">
        <v>97</v>
      </c>
      <c r="J50" s="8">
        <v>109</v>
      </c>
      <c r="K50" s="8">
        <v>116</v>
      </c>
      <c r="L50" s="8">
        <v>109</v>
      </c>
      <c r="M50" s="369">
        <v>113</v>
      </c>
    </row>
    <row r="51" spans="1:13">
      <c r="A51" s="27" t="s">
        <v>129</v>
      </c>
      <c r="B51" s="27" t="s">
        <v>365</v>
      </c>
      <c r="C51" s="402" t="s">
        <v>855</v>
      </c>
      <c r="E51" s="27">
        <v>100</v>
      </c>
      <c r="F51" s="27">
        <v>100</v>
      </c>
      <c r="G51" s="68">
        <v>100</v>
      </c>
      <c r="H51" s="68">
        <v>100</v>
      </c>
      <c r="I51" s="187">
        <v>100</v>
      </c>
      <c r="J51" s="8">
        <v>100</v>
      </c>
      <c r="K51" s="8">
        <v>100</v>
      </c>
      <c r="L51" s="8">
        <v>100</v>
      </c>
      <c r="M51" s="369">
        <v>100</v>
      </c>
    </row>
    <row r="52" spans="1:13">
      <c r="A52" s="27" t="s">
        <v>334</v>
      </c>
      <c r="B52" s="27" t="s">
        <v>370</v>
      </c>
      <c r="C52" s="402" t="s">
        <v>855</v>
      </c>
      <c r="E52" s="27">
        <v>137</v>
      </c>
      <c r="F52" s="27">
        <v>138</v>
      </c>
      <c r="G52" s="68">
        <v>119</v>
      </c>
      <c r="H52" s="68">
        <v>105</v>
      </c>
      <c r="I52" s="187">
        <v>104</v>
      </c>
      <c r="J52" s="8">
        <v>105</v>
      </c>
      <c r="K52" s="8">
        <v>106</v>
      </c>
      <c r="L52" s="8">
        <v>95</v>
      </c>
      <c r="M52" s="369">
        <v>95</v>
      </c>
    </row>
    <row r="53" spans="1:13">
      <c r="A53" s="27" t="s">
        <v>335</v>
      </c>
      <c r="B53" s="27" t="s">
        <v>368</v>
      </c>
      <c r="C53" s="402" t="s">
        <v>855</v>
      </c>
      <c r="E53" s="27">
        <v>118</v>
      </c>
      <c r="F53" s="27">
        <v>124</v>
      </c>
      <c r="G53" s="68">
        <v>104</v>
      </c>
      <c r="H53" s="68">
        <v>94</v>
      </c>
      <c r="I53" s="187">
        <v>99</v>
      </c>
      <c r="J53" s="8">
        <v>105</v>
      </c>
      <c r="K53" s="8">
        <v>104</v>
      </c>
      <c r="L53" s="8">
        <v>94</v>
      </c>
      <c r="M53" s="369">
        <v>95</v>
      </c>
    </row>
    <row r="54" spans="1:13">
      <c r="A54" s="27" t="s">
        <v>340</v>
      </c>
      <c r="B54" s="27" t="s">
        <v>367</v>
      </c>
      <c r="C54" s="402" t="s">
        <v>855</v>
      </c>
      <c r="E54" s="27">
        <v>213</v>
      </c>
      <c r="F54" s="27">
        <v>178</v>
      </c>
      <c r="G54" s="68">
        <v>123</v>
      </c>
      <c r="H54" s="68">
        <v>114</v>
      </c>
      <c r="I54" s="187">
        <v>138</v>
      </c>
      <c r="J54" s="8">
        <v>107</v>
      </c>
      <c r="K54" s="8">
        <v>109</v>
      </c>
      <c r="L54" s="8">
        <v>106</v>
      </c>
      <c r="M54" s="369">
        <v>85</v>
      </c>
    </row>
    <row r="55" spans="1:13">
      <c r="A55" s="27" t="s">
        <v>336</v>
      </c>
      <c r="B55" s="27" t="s">
        <v>366</v>
      </c>
      <c r="C55" s="402" t="s">
        <v>855</v>
      </c>
      <c r="E55" s="27">
        <v>103</v>
      </c>
      <c r="F55" s="27">
        <v>95</v>
      </c>
      <c r="G55" s="68">
        <v>81</v>
      </c>
      <c r="H55" s="68">
        <v>72</v>
      </c>
      <c r="I55" s="187">
        <v>71</v>
      </c>
      <c r="J55" s="8">
        <v>76</v>
      </c>
      <c r="K55" s="8">
        <v>75</v>
      </c>
      <c r="L55" s="8">
        <v>69</v>
      </c>
      <c r="M55" s="369">
        <v>69</v>
      </c>
    </row>
    <row r="56" spans="1:13">
      <c r="A56" s="27" t="s">
        <v>332</v>
      </c>
      <c r="B56" s="27" t="s">
        <v>366</v>
      </c>
      <c r="C56" s="402" t="s">
        <v>855</v>
      </c>
      <c r="E56" s="27">
        <v>107</v>
      </c>
      <c r="F56" s="27">
        <v>98</v>
      </c>
      <c r="G56" s="68">
        <v>82</v>
      </c>
      <c r="H56" s="68">
        <v>72</v>
      </c>
      <c r="I56" s="187">
        <v>72</v>
      </c>
      <c r="J56" s="8">
        <v>73</v>
      </c>
      <c r="K56" s="8">
        <v>72</v>
      </c>
      <c r="L56" s="8">
        <v>66</v>
      </c>
      <c r="M56" s="369">
        <v>67</v>
      </c>
    </row>
    <row r="57" spans="1:13">
      <c r="A57" s="29"/>
      <c r="B57" s="74"/>
      <c r="C57" s="404"/>
      <c r="E57" s="29"/>
      <c r="F57" s="29"/>
      <c r="G57" s="29"/>
      <c r="H57" s="29"/>
      <c r="I57" s="8"/>
      <c r="J57" s="8"/>
      <c r="K57" s="8"/>
      <c r="L57" s="8"/>
      <c r="M57" s="369"/>
    </row>
    <row r="58" spans="1:13">
      <c r="A58" s="4" t="s">
        <v>518</v>
      </c>
      <c r="B58" s="4"/>
      <c r="C58" s="402"/>
      <c r="E58" s="22">
        <v>2008</v>
      </c>
      <c r="F58" s="22">
        <v>2009</v>
      </c>
      <c r="G58" s="22">
        <v>2010</v>
      </c>
      <c r="H58" s="22">
        <v>2011</v>
      </c>
      <c r="I58" s="4">
        <v>2012</v>
      </c>
      <c r="J58" s="4">
        <v>2013</v>
      </c>
      <c r="K58" s="22">
        <v>2014</v>
      </c>
      <c r="L58" s="22">
        <v>2015</v>
      </c>
      <c r="M58" s="370">
        <v>2016</v>
      </c>
    </row>
    <row r="59" spans="1:13">
      <c r="A59" s="4"/>
      <c r="C59" s="402"/>
      <c r="E59" s="5"/>
      <c r="F59" s="68"/>
      <c r="G59" s="27"/>
      <c r="H59" s="27"/>
      <c r="I59" s="8"/>
      <c r="J59" s="8"/>
      <c r="K59" s="8"/>
      <c r="L59" s="8"/>
      <c r="M59" s="369"/>
    </row>
    <row r="60" spans="1:13">
      <c r="A60" s="27" t="s">
        <v>331</v>
      </c>
      <c r="B60" s="27" t="s">
        <v>365</v>
      </c>
      <c r="C60" s="402">
        <v>2</v>
      </c>
      <c r="E60" s="68" t="s">
        <v>48</v>
      </c>
      <c r="F60" s="68" t="s">
        <v>48</v>
      </c>
      <c r="G60" s="68" t="s">
        <v>48</v>
      </c>
      <c r="H60" s="68">
        <v>285</v>
      </c>
      <c r="I60" s="187">
        <v>281</v>
      </c>
      <c r="J60" s="8">
        <v>296</v>
      </c>
      <c r="K60" s="8">
        <v>304</v>
      </c>
      <c r="L60" s="8">
        <v>356</v>
      </c>
      <c r="M60" s="369">
        <v>344</v>
      </c>
    </row>
    <row r="61" spans="1:13">
      <c r="A61" s="27" t="s">
        <v>330</v>
      </c>
      <c r="B61" s="27" t="s">
        <v>365</v>
      </c>
      <c r="C61" s="402">
        <v>2</v>
      </c>
      <c r="E61" s="68" t="s">
        <v>48</v>
      </c>
      <c r="F61" s="68" t="s">
        <v>48</v>
      </c>
      <c r="G61" s="68" t="s">
        <v>48</v>
      </c>
      <c r="H61" s="68">
        <v>357</v>
      </c>
      <c r="I61" s="187">
        <v>357</v>
      </c>
      <c r="J61" s="8">
        <v>354</v>
      </c>
      <c r="K61" s="8">
        <v>352</v>
      </c>
      <c r="L61" s="8">
        <v>338</v>
      </c>
      <c r="M61" s="369">
        <v>289</v>
      </c>
    </row>
    <row r="62" spans="1:13">
      <c r="A62" s="27" t="s">
        <v>328</v>
      </c>
      <c r="B62" s="27" t="s">
        <v>365</v>
      </c>
      <c r="C62" s="402">
        <v>2</v>
      </c>
      <c r="E62" s="68" t="s">
        <v>48</v>
      </c>
      <c r="F62" s="68" t="s">
        <v>48</v>
      </c>
      <c r="G62" s="68" t="s">
        <v>48</v>
      </c>
      <c r="H62" s="68">
        <v>316</v>
      </c>
      <c r="I62" s="187">
        <v>354</v>
      </c>
      <c r="J62" s="8">
        <v>280</v>
      </c>
      <c r="K62" s="8">
        <v>291</v>
      </c>
      <c r="L62" s="8">
        <v>283</v>
      </c>
      <c r="M62" s="369">
        <v>263</v>
      </c>
    </row>
    <row r="63" spans="1:13">
      <c r="A63" s="27" t="s">
        <v>329</v>
      </c>
      <c r="B63" s="27" t="s">
        <v>365</v>
      </c>
      <c r="C63" s="402">
        <v>2</v>
      </c>
      <c r="E63" s="68" t="s">
        <v>48</v>
      </c>
      <c r="F63" s="68" t="s">
        <v>48</v>
      </c>
      <c r="G63" s="68" t="s">
        <v>48</v>
      </c>
      <c r="H63" s="68">
        <v>198</v>
      </c>
      <c r="I63" s="187">
        <v>197</v>
      </c>
      <c r="J63" s="8">
        <v>231</v>
      </c>
      <c r="K63" s="8">
        <v>231</v>
      </c>
      <c r="L63" s="8">
        <v>235</v>
      </c>
      <c r="M63" s="340">
        <v>243</v>
      </c>
    </row>
    <row r="64" spans="1:13">
      <c r="A64" s="27" t="s">
        <v>338</v>
      </c>
      <c r="B64" s="27" t="s">
        <v>365</v>
      </c>
      <c r="C64" s="402">
        <v>2</v>
      </c>
      <c r="E64" s="68" t="s">
        <v>48</v>
      </c>
      <c r="F64" s="68" t="s">
        <v>48</v>
      </c>
      <c r="G64" s="68" t="s">
        <v>48</v>
      </c>
      <c r="H64" s="68">
        <v>217</v>
      </c>
      <c r="I64" s="187">
        <v>224</v>
      </c>
      <c r="J64" s="8">
        <v>223</v>
      </c>
      <c r="K64" s="8">
        <v>242</v>
      </c>
      <c r="L64" s="8">
        <v>257</v>
      </c>
      <c r="M64" s="340">
        <v>240</v>
      </c>
    </row>
    <row r="65" spans="1:13">
      <c r="A65" s="27" t="s">
        <v>327</v>
      </c>
      <c r="B65" s="27" t="s">
        <v>365</v>
      </c>
      <c r="C65" s="402">
        <v>2</v>
      </c>
      <c r="E65" s="68" t="s">
        <v>48</v>
      </c>
      <c r="F65" s="68" t="s">
        <v>48</v>
      </c>
      <c r="G65" s="68" t="s">
        <v>48</v>
      </c>
      <c r="H65" s="68">
        <v>280</v>
      </c>
      <c r="I65" s="187">
        <v>261</v>
      </c>
      <c r="J65" s="8">
        <v>243</v>
      </c>
      <c r="K65" s="8">
        <v>248</v>
      </c>
      <c r="L65" s="8">
        <v>245</v>
      </c>
      <c r="M65" s="340">
        <v>237</v>
      </c>
    </row>
    <row r="66" spans="1:13">
      <c r="A66" s="27" t="s">
        <v>339</v>
      </c>
      <c r="B66" s="27" t="s">
        <v>365</v>
      </c>
      <c r="C66" s="402">
        <v>2</v>
      </c>
      <c r="E66" s="68" t="s">
        <v>48</v>
      </c>
      <c r="F66" s="68" t="s">
        <v>48</v>
      </c>
      <c r="G66" s="68" t="s">
        <v>48</v>
      </c>
      <c r="H66" s="68">
        <v>186</v>
      </c>
      <c r="I66" s="187">
        <v>185</v>
      </c>
      <c r="J66" s="8">
        <v>199</v>
      </c>
      <c r="K66" s="8">
        <v>219</v>
      </c>
      <c r="L66" s="8">
        <v>234</v>
      </c>
      <c r="M66" s="369">
        <v>224</v>
      </c>
    </row>
    <row r="67" spans="1:13">
      <c r="A67" s="27" t="s">
        <v>337</v>
      </c>
      <c r="B67" s="27" t="s">
        <v>365</v>
      </c>
      <c r="C67" s="402">
        <v>2</v>
      </c>
      <c r="E67" s="68" t="s">
        <v>48</v>
      </c>
      <c r="F67" s="68" t="s">
        <v>48</v>
      </c>
      <c r="G67" s="68" t="s">
        <v>48</v>
      </c>
      <c r="H67" s="68">
        <v>201</v>
      </c>
      <c r="I67" s="187">
        <v>203</v>
      </c>
      <c r="J67" s="8">
        <v>199</v>
      </c>
      <c r="K67" s="8">
        <v>212</v>
      </c>
      <c r="L67" s="8">
        <v>206</v>
      </c>
      <c r="M67" s="340">
        <v>193</v>
      </c>
    </row>
    <row r="68" spans="1:13">
      <c r="A68" s="27" t="s">
        <v>333</v>
      </c>
      <c r="B68" s="27" t="s">
        <v>365</v>
      </c>
      <c r="C68" s="402">
        <v>2</v>
      </c>
      <c r="E68" s="68" t="s">
        <v>48</v>
      </c>
      <c r="F68" s="68" t="s">
        <v>48</v>
      </c>
      <c r="G68" s="68" t="s">
        <v>48</v>
      </c>
      <c r="H68" s="68">
        <v>175</v>
      </c>
      <c r="I68" s="187">
        <v>174</v>
      </c>
      <c r="J68" s="8">
        <v>177</v>
      </c>
      <c r="K68" s="8">
        <v>186</v>
      </c>
      <c r="L68" s="8">
        <v>191</v>
      </c>
      <c r="M68" s="340">
        <v>179</v>
      </c>
    </row>
    <row r="69" spans="1:13">
      <c r="A69" s="27" t="s">
        <v>334</v>
      </c>
      <c r="B69" s="27" t="s">
        <v>365</v>
      </c>
      <c r="C69" s="402">
        <v>2</v>
      </c>
      <c r="E69" s="68" t="s">
        <v>48</v>
      </c>
      <c r="F69" s="68" t="s">
        <v>48</v>
      </c>
      <c r="G69" s="68" t="s">
        <v>48</v>
      </c>
      <c r="H69" s="68">
        <v>155</v>
      </c>
      <c r="I69" s="187">
        <v>149</v>
      </c>
      <c r="J69" s="8">
        <v>143</v>
      </c>
      <c r="K69" s="8">
        <v>148</v>
      </c>
      <c r="L69" s="8">
        <v>146</v>
      </c>
      <c r="M69" s="340">
        <v>136</v>
      </c>
    </row>
    <row r="70" spans="1:13">
      <c r="A70" s="27" t="s">
        <v>335</v>
      </c>
      <c r="B70" s="27" t="s">
        <v>365</v>
      </c>
      <c r="C70" s="402">
        <v>2</v>
      </c>
      <c r="E70" s="68" t="s">
        <v>48</v>
      </c>
      <c r="F70" s="68" t="s">
        <v>48</v>
      </c>
      <c r="G70" s="68" t="s">
        <v>48</v>
      </c>
      <c r="H70" s="68">
        <v>134</v>
      </c>
      <c r="I70" s="187">
        <v>133</v>
      </c>
      <c r="J70" s="8">
        <v>133</v>
      </c>
      <c r="K70" s="8">
        <v>135</v>
      </c>
      <c r="L70" s="8">
        <v>134</v>
      </c>
      <c r="M70" s="340">
        <v>136</v>
      </c>
    </row>
    <row r="71" spans="1:13">
      <c r="A71" s="27" t="s">
        <v>340</v>
      </c>
      <c r="B71" s="27" t="s">
        <v>365</v>
      </c>
      <c r="C71" s="402" t="s">
        <v>855</v>
      </c>
      <c r="E71" s="68" t="s">
        <v>48</v>
      </c>
      <c r="F71" s="68" t="s">
        <v>48</v>
      </c>
      <c r="G71" s="68" t="s">
        <v>48</v>
      </c>
      <c r="H71" s="68">
        <v>183</v>
      </c>
      <c r="I71" s="187">
        <v>198</v>
      </c>
      <c r="J71" s="8">
        <v>154</v>
      </c>
      <c r="K71" s="8">
        <v>142</v>
      </c>
      <c r="L71" s="8">
        <v>134</v>
      </c>
      <c r="M71" s="340">
        <v>129</v>
      </c>
    </row>
    <row r="72" spans="1:13">
      <c r="A72" s="27" t="s">
        <v>332</v>
      </c>
      <c r="B72" s="27" t="s">
        <v>365</v>
      </c>
      <c r="C72" s="402">
        <v>2</v>
      </c>
      <c r="E72" s="68" t="s">
        <v>48</v>
      </c>
      <c r="F72" s="68" t="s">
        <v>48</v>
      </c>
      <c r="G72" s="68" t="s">
        <v>48</v>
      </c>
      <c r="H72" s="68">
        <v>112</v>
      </c>
      <c r="I72" s="187">
        <v>108</v>
      </c>
      <c r="J72" s="8">
        <v>104</v>
      </c>
      <c r="K72" s="8">
        <v>105</v>
      </c>
      <c r="L72" s="8">
        <v>105</v>
      </c>
      <c r="M72" s="340">
        <v>100</v>
      </c>
    </row>
    <row r="73" spans="1:13">
      <c r="A73" s="27" t="s">
        <v>336</v>
      </c>
      <c r="B73" s="27" t="s">
        <v>365</v>
      </c>
      <c r="C73" s="402">
        <v>2</v>
      </c>
      <c r="E73" s="68" t="s">
        <v>48</v>
      </c>
      <c r="F73" s="68" t="s">
        <v>48</v>
      </c>
      <c r="G73" s="68" t="s">
        <v>48</v>
      </c>
      <c r="H73" s="68">
        <v>104</v>
      </c>
      <c r="I73" s="187">
        <v>102</v>
      </c>
      <c r="J73" s="8">
        <v>104</v>
      </c>
      <c r="K73" s="8">
        <v>103</v>
      </c>
      <c r="L73" s="8">
        <v>105</v>
      </c>
      <c r="M73" s="340">
        <v>100</v>
      </c>
    </row>
    <row r="74" spans="1:13">
      <c r="A74" s="27" t="s">
        <v>129</v>
      </c>
      <c r="B74" s="27" t="s">
        <v>365</v>
      </c>
      <c r="C74" s="402">
        <v>2</v>
      </c>
      <c r="E74" s="68" t="s">
        <v>48</v>
      </c>
      <c r="F74" s="68" t="s">
        <v>48</v>
      </c>
      <c r="G74" s="68" t="s">
        <v>48</v>
      </c>
      <c r="H74" s="68">
        <v>100</v>
      </c>
      <c r="I74" s="187">
        <v>100</v>
      </c>
      <c r="J74" s="8">
        <v>100</v>
      </c>
      <c r="K74" s="8">
        <v>100</v>
      </c>
      <c r="L74" s="8">
        <v>100</v>
      </c>
      <c r="M74" s="340">
        <v>100</v>
      </c>
    </row>
    <row r="76" spans="1:13">
      <c r="A76" s="4"/>
    </row>
    <row r="77" spans="1:13" ht="40.5" customHeight="1">
      <c r="A77" s="438" t="s">
        <v>884</v>
      </c>
      <c r="B77" s="438"/>
      <c r="C77" s="438"/>
      <c r="D77" s="438"/>
      <c r="E77" s="438"/>
      <c r="F77" s="438"/>
      <c r="G77" s="438"/>
      <c r="H77" s="438"/>
      <c r="I77" s="438"/>
      <c r="J77" s="438"/>
      <c r="K77" s="438"/>
      <c r="L77" s="438"/>
      <c r="M77" s="438"/>
    </row>
    <row r="78" spans="1:13" ht="40.5" customHeight="1">
      <c r="A78" s="438" t="s">
        <v>885</v>
      </c>
      <c r="B78" s="438"/>
      <c r="C78" s="438"/>
      <c r="D78" s="438"/>
      <c r="E78" s="438"/>
      <c r="F78" s="438"/>
      <c r="G78" s="438"/>
      <c r="H78" s="438"/>
      <c r="I78" s="438"/>
      <c r="J78" s="438"/>
      <c r="K78" s="438"/>
      <c r="L78" s="438"/>
      <c r="M78" s="438"/>
    </row>
    <row r="79" spans="1:13">
      <c r="A79" s="434" t="s">
        <v>898</v>
      </c>
      <c r="B79" s="441"/>
      <c r="C79" s="441"/>
      <c r="D79" s="441"/>
      <c r="E79" s="441"/>
      <c r="F79" s="441"/>
      <c r="G79" s="441"/>
      <c r="H79" s="441"/>
      <c r="I79" s="441"/>
      <c r="J79" s="441"/>
      <c r="K79" s="441"/>
      <c r="L79" s="441"/>
      <c r="M79" s="441"/>
    </row>
    <row r="80" spans="1:13">
      <c r="A80" s="27"/>
    </row>
    <row r="98" spans="6:77">
      <c r="F98" s="22"/>
      <c r="G98" s="5"/>
      <c r="H98" s="27"/>
      <c r="I98" s="27"/>
      <c r="J98" s="27"/>
      <c r="K98" s="27"/>
      <c r="L98" s="27"/>
      <c r="M98" s="27"/>
      <c r="N98" s="27"/>
      <c r="O98" s="27"/>
      <c r="P98" s="27"/>
      <c r="Q98" s="27"/>
      <c r="R98" s="27"/>
      <c r="S98" s="27"/>
      <c r="T98" s="27"/>
      <c r="U98" s="27"/>
      <c r="V98" s="27"/>
      <c r="W98" s="27"/>
      <c r="X98" s="22"/>
      <c r="Z98" s="68"/>
      <c r="AA98" s="68"/>
      <c r="AB98" s="68"/>
      <c r="AC98" s="68"/>
      <c r="AD98" s="68"/>
      <c r="AE98" s="68"/>
      <c r="AF98" s="68"/>
      <c r="AG98" s="68"/>
      <c r="AH98" s="68"/>
      <c r="AI98" s="68"/>
      <c r="AJ98" s="68"/>
      <c r="AK98" s="68"/>
      <c r="AL98" s="68"/>
      <c r="AM98" s="68"/>
      <c r="AN98" s="68"/>
      <c r="AO98" s="68"/>
      <c r="AP98" s="8"/>
      <c r="AQ98" s="22"/>
      <c r="AS98" s="27"/>
      <c r="AT98" s="27"/>
      <c r="AU98" s="27"/>
      <c r="AV98" s="27"/>
      <c r="AW98" s="27"/>
      <c r="AX98" s="27"/>
      <c r="AY98" s="27"/>
      <c r="AZ98" s="27"/>
      <c r="BA98" s="27"/>
      <c r="BB98" s="27"/>
      <c r="BC98" s="27"/>
      <c r="BD98" s="27"/>
      <c r="BE98" s="27"/>
      <c r="BF98" s="27"/>
      <c r="BG98" s="27"/>
      <c r="BH98" s="29"/>
      <c r="BI98" s="22"/>
      <c r="BK98" s="68"/>
      <c r="BL98" s="68"/>
      <c r="BM98" s="68"/>
      <c r="BN98" s="68"/>
      <c r="BO98" s="68"/>
      <c r="BP98" s="68"/>
      <c r="BQ98" s="68"/>
      <c r="BR98" s="68"/>
      <c r="BS98" s="68"/>
      <c r="BT98" s="68"/>
      <c r="BU98" s="68"/>
      <c r="BV98" s="68"/>
      <c r="BW98" s="68"/>
      <c r="BX98" s="68"/>
      <c r="BY98" s="68"/>
    </row>
    <row r="99" spans="6:77">
      <c r="F99" s="22"/>
      <c r="G99" s="5"/>
      <c r="H99" s="60"/>
      <c r="I99" s="60"/>
      <c r="J99" s="60"/>
      <c r="K99" s="60"/>
      <c r="L99" s="60"/>
      <c r="M99" s="60"/>
      <c r="N99" s="60"/>
      <c r="O99" s="60"/>
      <c r="P99" s="60"/>
      <c r="Q99" s="60"/>
      <c r="R99" s="60"/>
      <c r="S99" s="60"/>
      <c r="T99" s="60"/>
      <c r="U99" s="60"/>
      <c r="V99" s="60"/>
      <c r="W99" s="60"/>
      <c r="X99" s="22"/>
      <c r="Z99" s="68"/>
      <c r="AA99" s="68"/>
      <c r="AB99" s="68"/>
      <c r="AC99" s="68"/>
      <c r="AD99" s="68"/>
      <c r="AE99" s="68"/>
      <c r="AF99" s="68"/>
      <c r="AG99" s="68"/>
      <c r="AH99" s="68"/>
      <c r="AI99" s="68"/>
      <c r="AJ99" s="68"/>
      <c r="AK99" s="68"/>
      <c r="AL99" s="68"/>
      <c r="AM99" s="68"/>
      <c r="AN99" s="68"/>
      <c r="AO99" s="60"/>
      <c r="AP99" s="60"/>
      <c r="AQ99" s="22"/>
      <c r="AR99" s="60"/>
      <c r="AS99" s="60"/>
      <c r="AT99" s="60"/>
      <c r="AU99" s="60"/>
      <c r="AV99" s="60"/>
      <c r="AW99" s="60"/>
      <c r="AX99" s="60"/>
      <c r="AY99" s="60"/>
      <c r="AZ99" s="60"/>
      <c r="BA99" s="60"/>
      <c r="BB99" s="60"/>
      <c r="BC99" s="60"/>
      <c r="BD99" s="60"/>
      <c r="BE99" s="60"/>
      <c r="BF99" s="60"/>
      <c r="BG99" s="60"/>
      <c r="BH99" s="29"/>
      <c r="BI99" s="22"/>
      <c r="BJ99" s="60"/>
      <c r="BK99" s="68"/>
      <c r="BL99" s="68"/>
      <c r="BM99" s="68"/>
      <c r="BN99" s="68"/>
      <c r="BO99" s="68"/>
      <c r="BP99" s="68"/>
      <c r="BQ99" s="68"/>
      <c r="BR99" s="68"/>
      <c r="BS99" s="68"/>
      <c r="BT99" s="68"/>
      <c r="BU99" s="68"/>
      <c r="BV99" s="68"/>
      <c r="BW99" s="68"/>
      <c r="BX99" s="68"/>
      <c r="BY99" s="68"/>
    </row>
    <row r="100" spans="6:77">
      <c r="F100" s="22"/>
      <c r="G100" s="27"/>
      <c r="H100" s="68"/>
      <c r="I100" s="68"/>
      <c r="J100" s="68"/>
      <c r="K100" s="68"/>
      <c r="L100" s="68"/>
      <c r="M100" s="68"/>
      <c r="N100" s="68"/>
      <c r="O100" s="68"/>
      <c r="P100" s="68"/>
      <c r="Q100" s="68"/>
      <c r="R100" s="68"/>
      <c r="S100" s="68"/>
      <c r="T100" s="68"/>
      <c r="U100" s="68"/>
      <c r="V100" s="68"/>
      <c r="W100" s="68"/>
      <c r="X100" s="22"/>
      <c r="Y100" s="27"/>
      <c r="Z100" s="68"/>
      <c r="AA100" s="68"/>
      <c r="AB100" s="68"/>
      <c r="AC100" s="68"/>
      <c r="AD100" s="68"/>
      <c r="AE100" s="68"/>
      <c r="AF100" s="68"/>
      <c r="AG100" s="68"/>
      <c r="AH100" s="68"/>
      <c r="AI100" s="68"/>
      <c r="AJ100" s="68"/>
      <c r="AK100" s="68"/>
      <c r="AL100" s="68"/>
      <c r="AM100" s="68"/>
      <c r="AN100" s="68"/>
      <c r="AO100" s="27"/>
      <c r="AP100" s="68"/>
      <c r="AQ100" s="22"/>
      <c r="AR100" s="27"/>
      <c r="AS100" s="68"/>
      <c r="AT100" s="68"/>
      <c r="AU100" s="68"/>
      <c r="AV100" s="68"/>
      <c r="AW100" s="68"/>
      <c r="AX100" s="68"/>
      <c r="AY100" s="68"/>
      <c r="AZ100" s="68"/>
      <c r="BA100" s="68"/>
      <c r="BB100" s="68"/>
      <c r="BC100" s="68"/>
      <c r="BD100" s="68"/>
      <c r="BE100" s="68"/>
      <c r="BF100" s="68"/>
      <c r="BG100" s="68"/>
      <c r="BH100" s="29"/>
      <c r="BI100" s="22"/>
      <c r="BJ100" s="27"/>
      <c r="BK100" s="68"/>
      <c r="BL100" s="68"/>
      <c r="BM100" s="68"/>
      <c r="BN100" s="68"/>
      <c r="BO100" s="68"/>
      <c r="BP100" s="68"/>
      <c r="BQ100" s="68"/>
      <c r="BR100" s="68"/>
      <c r="BS100" s="68"/>
      <c r="BT100" s="68"/>
      <c r="BU100" s="68"/>
      <c r="BV100" s="68"/>
      <c r="BW100" s="68"/>
      <c r="BX100" s="68"/>
      <c r="BY100" s="68"/>
    </row>
    <row r="101" spans="6:77">
      <c r="F101" s="22"/>
      <c r="G101" s="27"/>
      <c r="H101" s="68"/>
      <c r="I101" s="68"/>
      <c r="J101" s="68"/>
      <c r="K101" s="68"/>
      <c r="L101" s="68"/>
      <c r="M101" s="68"/>
      <c r="N101" s="68"/>
      <c r="O101" s="68"/>
      <c r="P101" s="68"/>
      <c r="Q101" s="68"/>
      <c r="R101" s="68"/>
      <c r="S101" s="68"/>
      <c r="T101" s="68"/>
      <c r="U101" s="68"/>
      <c r="V101" s="68"/>
      <c r="W101" s="68"/>
      <c r="X101" s="22"/>
      <c r="Y101" s="27"/>
      <c r="Z101" s="68"/>
      <c r="AA101" s="68"/>
      <c r="AB101" s="68"/>
      <c r="AC101" s="68"/>
      <c r="AD101" s="68"/>
      <c r="AE101" s="68"/>
      <c r="AF101" s="68"/>
      <c r="AG101" s="68"/>
      <c r="AH101" s="68"/>
      <c r="AI101" s="68"/>
      <c r="AJ101" s="68"/>
      <c r="AK101" s="68"/>
      <c r="AL101" s="68"/>
      <c r="AM101" s="68"/>
      <c r="AN101" s="68"/>
      <c r="AO101" s="27"/>
      <c r="AP101" s="68"/>
      <c r="AQ101" s="22"/>
      <c r="AR101" s="27"/>
      <c r="AS101" s="68"/>
      <c r="AT101" s="68"/>
      <c r="AU101" s="68"/>
      <c r="AV101" s="68"/>
      <c r="AW101" s="68"/>
      <c r="AX101" s="68"/>
      <c r="AY101" s="68"/>
      <c r="AZ101" s="68"/>
      <c r="BA101" s="68"/>
      <c r="BB101" s="68"/>
      <c r="BC101" s="68"/>
      <c r="BD101" s="68"/>
      <c r="BE101" s="68"/>
      <c r="BF101" s="68"/>
      <c r="BG101" s="68"/>
      <c r="BH101" s="29"/>
      <c r="BI101" s="22"/>
      <c r="BJ101" s="27"/>
      <c r="BK101" s="68"/>
      <c r="BL101" s="68"/>
      <c r="BM101" s="68"/>
      <c r="BN101" s="68"/>
      <c r="BO101" s="68"/>
      <c r="BP101" s="68"/>
      <c r="BQ101" s="68"/>
      <c r="BR101" s="68"/>
      <c r="BS101" s="68"/>
      <c r="BT101" s="68"/>
      <c r="BU101" s="68"/>
      <c r="BV101" s="68"/>
      <c r="BW101" s="68"/>
      <c r="BX101" s="68"/>
      <c r="BY101" s="68"/>
    </row>
    <row r="102" spans="6:77">
      <c r="F102" s="4"/>
      <c r="H102" s="187"/>
      <c r="I102" s="187"/>
      <c r="J102" s="187"/>
      <c r="K102" s="187"/>
      <c r="L102" s="187"/>
      <c r="M102" s="187"/>
      <c r="N102" s="187"/>
      <c r="O102" s="187"/>
      <c r="P102" s="187"/>
      <c r="Q102" s="187"/>
      <c r="R102" s="187"/>
      <c r="S102" s="187"/>
      <c r="T102" s="187"/>
      <c r="U102" s="187"/>
      <c r="V102" s="187"/>
      <c r="W102" s="8"/>
      <c r="X102" s="4"/>
      <c r="Y102" s="8"/>
      <c r="Z102" s="187"/>
      <c r="AA102" s="187"/>
      <c r="AB102" s="187"/>
      <c r="AC102" s="187"/>
      <c r="AD102" s="187"/>
      <c r="AE102" s="187"/>
      <c r="AF102" s="187"/>
      <c r="AG102" s="187"/>
      <c r="AH102" s="187"/>
      <c r="AI102" s="187"/>
      <c r="AJ102" s="187"/>
      <c r="AK102" s="187"/>
      <c r="AL102" s="187"/>
      <c r="AM102" s="187"/>
      <c r="AN102" s="187"/>
      <c r="AO102" s="8"/>
      <c r="AP102" s="8"/>
      <c r="AQ102" s="4"/>
      <c r="AR102" s="8"/>
      <c r="AS102" s="187"/>
      <c r="AT102" s="187"/>
      <c r="AU102" s="187"/>
      <c r="AV102" s="187"/>
      <c r="AW102" s="187"/>
      <c r="AX102" s="187"/>
      <c r="AY102" s="187"/>
      <c r="AZ102" s="187"/>
      <c r="BA102" s="187"/>
      <c r="BB102" s="187"/>
      <c r="BC102" s="187"/>
      <c r="BD102" s="187"/>
      <c r="BE102" s="187"/>
      <c r="BF102" s="187"/>
      <c r="BG102" s="187"/>
      <c r="BH102" s="8"/>
      <c r="BI102" s="4"/>
      <c r="BJ102" s="8"/>
      <c r="BK102" s="187"/>
      <c r="BL102" s="187"/>
      <c r="BM102" s="187"/>
      <c r="BN102" s="187"/>
      <c r="BO102" s="187"/>
      <c r="BP102" s="187"/>
      <c r="BQ102" s="187"/>
      <c r="BR102" s="187"/>
      <c r="BS102" s="187"/>
      <c r="BT102" s="187"/>
      <c r="BU102" s="187"/>
      <c r="BV102" s="187"/>
      <c r="BW102" s="187"/>
      <c r="BX102" s="187"/>
      <c r="BY102" s="187"/>
    </row>
    <row r="103" spans="6:77">
      <c r="F103" s="4"/>
      <c r="I103" s="8"/>
      <c r="J103" s="8"/>
      <c r="K103" s="8"/>
      <c r="L103" s="8"/>
      <c r="M103" s="8"/>
      <c r="N103" s="8"/>
      <c r="O103" s="8"/>
      <c r="P103" s="8"/>
      <c r="Q103" s="8"/>
      <c r="R103" s="8"/>
      <c r="S103" s="8"/>
      <c r="T103" s="68"/>
      <c r="U103" s="8"/>
      <c r="V103" s="8"/>
      <c r="W103" s="8"/>
      <c r="X103" s="4"/>
      <c r="Y103" s="8"/>
      <c r="Z103" s="8"/>
      <c r="AA103" s="8"/>
      <c r="AB103" s="8"/>
      <c r="AC103" s="8"/>
      <c r="AD103" s="8"/>
      <c r="AE103" s="8"/>
      <c r="AF103" s="8"/>
      <c r="AG103" s="8"/>
      <c r="AH103" s="8"/>
      <c r="AI103" s="8"/>
      <c r="AJ103" s="68"/>
      <c r="AK103" s="8"/>
      <c r="AL103" s="8"/>
      <c r="AM103" s="8"/>
      <c r="AN103" s="8"/>
      <c r="AO103" s="8"/>
      <c r="AP103" s="8"/>
      <c r="AQ103" s="4"/>
      <c r="AR103" s="8"/>
      <c r="AS103" s="8"/>
      <c r="AT103" s="8"/>
      <c r="AU103" s="8"/>
      <c r="AV103" s="8"/>
      <c r="AW103" s="8"/>
      <c r="AX103" s="8"/>
      <c r="AY103" s="8"/>
      <c r="AZ103" s="8"/>
      <c r="BA103" s="8"/>
      <c r="BB103" s="8"/>
      <c r="BC103" s="8"/>
      <c r="BD103" s="8"/>
      <c r="BE103" s="8"/>
      <c r="BF103" s="8"/>
      <c r="BG103" s="8"/>
      <c r="BH103" s="8"/>
      <c r="BI103" s="4"/>
      <c r="BJ103" s="8"/>
      <c r="BK103" s="8"/>
      <c r="BL103" s="8"/>
      <c r="BM103" s="8"/>
      <c r="BN103" s="8"/>
      <c r="BO103" s="8"/>
      <c r="BP103" s="8"/>
      <c r="BQ103" s="8"/>
      <c r="BR103" s="8"/>
      <c r="BS103" s="8"/>
      <c r="BT103" s="8"/>
      <c r="BU103" s="8"/>
      <c r="BV103" s="8"/>
      <c r="BW103" s="8"/>
      <c r="BX103" s="8"/>
      <c r="BY103" s="8"/>
    </row>
    <row r="104" spans="6:77">
      <c r="F104" s="4"/>
      <c r="I104" s="8"/>
      <c r="J104" s="8"/>
      <c r="K104" s="8"/>
      <c r="L104" s="8"/>
      <c r="M104" s="8"/>
      <c r="N104" s="8"/>
      <c r="O104" s="8"/>
      <c r="P104" s="8"/>
      <c r="Q104" s="8"/>
      <c r="R104" s="8"/>
      <c r="S104" s="8"/>
      <c r="T104" s="68"/>
      <c r="U104" s="8"/>
      <c r="V104" s="8"/>
      <c r="W104" s="8"/>
      <c r="X104" s="22"/>
      <c r="Y104" s="8"/>
      <c r="Z104" s="8"/>
      <c r="AA104" s="8"/>
      <c r="AB104" s="8"/>
      <c r="AC104" s="8"/>
      <c r="AD104" s="8"/>
      <c r="AE104" s="8"/>
      <c r="AF104" s="8"/>
      <c r="AG104" s="8"/>
      <c r="AH104" s="8"/>
      <c r="AI104" s="8"/>
      <c r="AJ104" s="68"/>
      <c r="AK104" s="8"/>
      <c r="AL104" s="8"/>
      <c r="AM104" s="8"/>
      <c r="AN104" s="8"/>
      <c r="AO104" s="8"/>
      <c r="AP104" s="8"/>
      <c r="AQ104" s="22"/>
      <c r="AR104" s="8"/>
      <c r="AS104" s="8"/>
      <c r="AT104" s="8"/>
      <c r="AU104" s="8"/>
      <c r="AV104" s="8"/>
      <c r="AW104" s="8"/>
      <c r="AX104" s="8"/>
      <c r="AY104" s="8"/>
      <c r="AZ104" s="8"/>
      <c r="BA104" s="8"/>
      <c r="BB104" s="8"/>
      <c r="BC104" s="8"/>
      <c r="BD104" s="8"/>
      <c r="BE104" s="8"/>
      <c r="BF104" s="8"/>
      <c r="BG104" s="8"/>
      <c r="BH104" s="8"/>
      <c r="BI104" s="22"/>
      <c r="BJ104" s="8"/>
      <c r="BK104" s="8"/>
      <c r="BL104" s="8"/>
      <c r="BM104" s="8"/>
      <c r="BN104" s="8"/>
      <c r="BO104" s="8"/>
      <c r="BP104" s="8"/>
      <c r="BQ104" s="8"/>
      <c r="BR104" s="8"/>
      <c r="BS104" s="8"/>
      <c r="BT104" s="8"/>
      <c r="BU104" s="8"/>
      <c r="BV104" s="8"/>
      <c r="BW104" s="8"/>
      <c r="BX104" s="8"/>
      <c r="BY104" s="8"/>
    </row>
    <row r="105" spans="6:77">
      <c r="F105" s="4"/>
      <c r="I105" s="8"/>
      <c r="J105" s="8"/>
      <c r="K105" s="8"/>
      <c r="L105" s="8"/>
      <c r="M105" s="8"/>
      <c r="N105" s="8"/>
      <c r="O105" s="8"/>
      <c r="P105" s="8"/>
      <c r="Q105" s="8"/>
      <c r="R105" s="8"/>
      <c r="S105" s="8"/>
      <c r="T105" s="68"/>
      <c r="U105" s="8"/>
      <c r="V105" s="8"/>
      <c r="W105" s="8"/>
      <c r="X105" s="22"/>
      <c r="Y105" s="8"/>
      <c r="Z105" s="8"/>
      <c r="AA105" s="8"/>
      <c r="AB105" s="8"/>
      <c r="AC105" s="8"/>
      <c r="AD105" s="8"/>
      <c r="AE105" s="8"/>
      <c r="AF105" s="8"/>
      <c r="AG105" s="8"/>
      <c r="AH105" s="8"/>
      <c r="AI105" s="8"/>
      <c r="AJ105" s="68"/>
      <c r="AK105" s="8"/>
      <c r="AL105" s="8"/>
      <c r="AM105" s="8"/>
      <c r="AN105" s="8"/>
      <c r="AO105" s="8"/>
      <c r="AP105" s="8"/>
      <c r="AQ105" s="22"/>
      <c r="AR105" s="8"/>
      <c r="AS105" s="8"/>
      <c r="AT105" s="8"/>
      <c r="AU105" s="8"/>
      <c r="AV105" s="8"/>
      <c r="AW105" s="8"/>
      <c r="AX105" s="8"/>
      <c r="AY105" s="8"/>
      <c r="AZ105" s="8"/>
      <c r="BA105" s="8"/>
      <c r="BB105" s="8"/>
      <c r="BC105" s="8"/>
      <c r="BD105" s="8"/>
      <c r="BE105" s="8"/>
      <c r="BF105" s="8"/>
      <c r="BG105" s="8"/>
      <c r="BH105" s="8"/>
      <c r="BI105" s="22"/>
      <c r="BJ105" s="8"/>
      <c r="BK105" s="8"/>
      <c r="BL105" s="8"/>
      <c r="BM105" s="8"/>
      <c r="BN105" s="8"/>
      <c r="BO105" s="8"/>
      <c r="BP105" s="8"/>
      <c r="BQ105" s="8"/>
      <c r="BR105" s="8"/>
      <c r="BS105" s="8"/>
      <c r="BT105" s="8"/>
      <c r="BU105" s="8"/>
      <c r="BV105" s="8"/>
      <c r="BW105" s="8"/>
      <c r="BX105" s="8"/>
      <c r="BY105" s="8"/>
    </row>
  </sheetData>
  <sortState ref="A60:P74">
    <sortCondition descending="1" ref="I60:I74"/>
  </sortState>
  <mergeCells count="3">
    <mergeCell ref="A77:M77"/>
    <mergeCell ref="A78:M78"/>
    <mergeCell ref="A79:M79"/>
  </mergeCells>
  <phoneticPr fontId="17" type="noConversion"/>
  <conditionalFormatting sqref="H104:AP104 AR104:BG104">
    <cfRule type="cellIs" dxfId="5287" priority="494" stopIfTrue="1" operator="equal">
      <formula>"-"</formula>
    </cfRule>
  </conditionalFormatting>
  <conditionalFormatting sqref="H103:AN103 Z104:AN105">
    <cfRule type="cellIs" dxfId="5286" priority="492" stopIfTrue="1" operator="equal">
      <formula>"-"</formula>
    </cfRule>
    <cfRule type="containsText" dxfId="5285" priority="493" stopIfTrue="1" operator="containsText" text="leer">
      <formula>NOT(ISERROR(SEARCH("leer",H103)))</formula>
    </cfRule>
  </conditionalFormatting>
  <conditionalFormatting sqref="AS103:BG103">
    <cfRule type="cellIs" dxfId="5284" priority="490" stopIfTrue="1" operator="equal">
      <formula>"-"</formula>
    </cfRule>
    <cfRule type="containsText" dxfId="5283" priority="491" stopIfTrue="1" operator="containsText" text="leer">
      <formula>NOT(ISERROR(SEARCH("leer",AS103)))</formula>
    </cfRule>
  </conditionalFormatting>
  <conditionalFormatting sqref="H103:AN103 Z104:AN105">
    <cfRule type="cellIs" dxfId="5282" priority="488" stopIfTrue="1" operator="equal">
      <formula>"-"</formula>
    </cfRule>
    <cfRule type="containsText" dxfId="5281" priority="489" stopIfTrue="1" operator="containsText" text="leer">
      <formula>NOT(ISERROR(SEARCH("leer",H103)))</formula>
    </cfRule>
  </conditionalFormatting>
  <conditionalFormatting sqref="AS103:BG103">
    <cfRule type="cellIs" dxfId="5280" priority="486" stopIfTrue="1" operator="equal">
      <formula>"-"</formula>
    </cfRule>
    <cfRule type="containsText" dxfId="5279" priority="487" stopIfTrue="1" operator="containsText" text="leer">
      <formula>NOT(ISERROR(SEARCH("leer",AS103)))</formula>
    </cfRule>
  </conditionalFormatting>
  <conditionalFormatting sqref="H102:AN102">
    <cfRule type="cellIs" dxfId="5278" priority="484" stopIfTrue="1" operator="equal">
      <formula>"-"</formula>
    </cfRule>
    <cfRule type="containsText" dxfId="5277" priority="485" stopIfTrue="1" operator="containsText" text="leer">
      <formula>NOT(ISERROR(SEARCH("leer",H102)))</formula>
    </cfRule>
  </conditionalFormatting>
  <conditionalFormatting sqref="AS102:BG102">
    <cfRule type="cellIs" dxfId="5276" priority="482" stopIfTrue="1" operator="equal">
      <formula>"-"</formula>
    </cfRule>
    <cfRule type="containsText" dxfId="5275" priority="483" stopIfTrue="1" operator="containsText" text="leer">
      <formula>NOT(ISERROR(SEARCH("leer",AS102)))</formula>
    </cfRule>
  </conditionalFormatting>
  <conditionalFormatting sqref="H102:AN102">
    <cfRule type="cellIs" dxfId="5274" priority="480" stopIfTrue="1" operator="equal">
      <formula>"-"</formula>
    </cfRule>
    <cfRule type="containsText" dxfId="5273" priority="481" stopIfTrue="1" operator="containsText" text="leer">
      <formula>NOT(ISERROR(SEARCH("leer",H102)))</formula>
    </cfRule>
  </conditionalFormatting>
  <conditionalFormatting sqref="AS102:BG102">
    <cfRule type="cellIs" dxfId="5272" priority="478" stopIfTrue="1" operator="equal">
      <formula>"-"</formula>
    </cfRule>
    <cfRule type="containsText" dxfId="5271" priority="479" stopIfTrue="1" operator="containsText" text="leer">
      <formula>NOT(ISERROR(SEARCH("leer",AS102)))</formula>
    </cfRule>
  </conditionalFormatting>
  <conditionalFormatting sqref="H102:AN102">
    <cfRule type="cellIs" dxfId="5270" priority="476" stopIfTrue="1" operator="equal">
      <formula>"-"</formula>
    </cfRule>
    <cfRule type="containsText" dxfId="5269" priority="477" stopIfTrue="1" operator="containsText" text="leer">
      <formula>NOT(ISERROR(SEARCH("leer",H102)))</formula>
    </cfRule>
  </conditionalFormatting>
  <conditionalFormatting sqref="H102:AN102">
    <cfRule type="cellIs" dxfId="5268" priority="474" stopIfTrue="1" operator="equal">
      <formula>"-"</formula>
    </cfRule>
    <cfRule type="containsText" dxfId="5267" priority="475" stopIfTrue="1" operator="containsText" text="leer">
      <formula>NOT(ISERROR(SEARCH("leer",H102)))</formula>
    </cfRule>
  </conditionalFormatting>
  <conditionalFormatting sqref="H102:AN102">
    <cfRule type="cellIs" dxfId="5266" priority="472" stopIfTrue="1" operator="equal">
      <formula>"-"</formula>
    </cfRule>
    <cfRule type="containsText" dxfId="5265" priority="473" stopIfTrue="1" operator="containsText" text="leer">
      <formula>NOT(ISERROR(SEARCH("leer",H102)))</formula>
    </cfRule>
  </conditionalFormatting>
  <conditionalFormatting sqref="H102:AN102">
    <cfRule type="cellIs" dxfId="5264" priority="470" stopIfTrue="1" operator="equal">
      <formula>"-"</formula>
    </cfRule>
    <cfRule type="containsText" dxfId="5263" priority="471" stopIfTrue="1" operator="containsText" text="leer">
      <formula>NOT(ISERROR(SEARCH("leer",H102)))</formula>
    </cfRule>
  </conditionalFormatting>
  <conditionalFormatting sqref="H102:AN102">
    <cfRule type="cellIs" dxfId="5262" priority="468" stopIfTrue="1" operator="equal">
      <formula>"-"</formula>
    </cfRule>
    <cfRule type="containsText" dxfId="5261" priority="469" stopIfTrue="1" operator="containsText" text="leer">
      <formula>NOT(ISERROR(SEARCH("leer",H102)))</formula>
    </cfRule>
  </conditionalFormatting>
  <conditionalFormatting sqref="AS102:BG102">
    <cfRule type="cellIs" dxfId="5260" priority="466" stopIfTrue="1" operator="equal">
      <formula>"-"</formula>
    </cfRule>
    <cfRule type="containsText" dxfId="5259" priority="467" stopIfTrue="1" operator="containsText" text="leer">
      <formula>NOT(ISERROR(SEARCH("leer",AS102)))</formula>
    </cfRule>
  </conditionalFormatting>
  <conditionalFormatting sqref="AS102:BG102">
    <cfRule type="cellIs" dxfId="5258" priority="464" stopIfTrue="1" operator="equal">
      <formula>"-"</formula>
    </cfRule>
    <cfRule type="containsText" dxfId="5257" priority="465" stopIfTrue="1" operator="containsText" text="leer">
      <formula>NOT(ISERROR(SEARCH("leer",AS102)))</formula>
    </cfRule>
  </conditionalFormatting>
  <conditionalFormatting sqref="AS102:BG102">
    <cfRule type="cellIs" dxfId="5256" priority="462" stopIfTrue="1" operator="equal">
      <formula>"-"</formula>
    </cfRule>
    <cfRule type="containsText" dxfId="5255" priority="463" stopIfTrue="1" operator="containsText" text="leer">
      <formula>NOT(ISERROR(SEARCH("leer",AS102)))</formula>
    </cfRule>
  </conditionalFormatting>
  <conditionalFormatting sqref="AS102:BG102">
    <cfRule type="cellIs" dxfId="5254" priority="460" stopIfTrue="1" operator="equal">
      <formula>"-"</formula>
    </cfRule>
    <cfRule type="containsText" dxfId="5253" priority="461" stopIfTrue="1" operator="containsText" text="leer">
      <formula>NOT(ISERROR(SEARCH("leer",AS102)))</formula>
    </cfRule>
  </conditionalFormatting>
  <conditionalFormatting sqref="AS102:BG102">
    <cfRule type="cellIs" dxfId="5252" priority="458" stopIfTrue="1" operator="equal">
      <formula>"-"</formula>
    </cfRule>
    <cfRule type="containsText" dxfId="5251" priority="459" stopIfTrue="1" operator="containsText" text="leer">
      <formula>NOT(ISERROR(SEARCH("leer",AS102)))</formula>
    </cfRule>
  </conditionalFormatting>
  <conditionalFormatting sqref="BJ104:BY104">
    <cfRule type="cellIs" dxfId="5250" priority="457" stopIfTrue="1" operator="equal">
      <formula>"-"</formula>
    </cfRule>
  </conditionalFormatting>
  <conditionalFormatting sqref="BK103:BY103">
    <cfRule type="cellIs" dxfId="5249" priority="455" stopIfTrue="1" operator="equal">
      <formula>"-"</formula>
    </cfRule>
    <cfRule type="containsText" dxfId="5248" priority="456" stopIfTrue="1" operator="containsText" text="leer">
      <formula>NOT(ISERROR(SEARCH("leer",BK103)))</formula>
    </cfRule>
  </conditionalFormatting>
  <conditionalFormatting sqref="BK103:BY103">
    <cfRule type="cellIs" dxfId="5247" priority="453" stopIfTrue="1" operator="equal">
      <formula>"-"</formula>
    </cfRule>
    <cfRule type="containsText" dxfId="5246" priority="454" stopIfTrue="1" operator="containsText" text="leer">
      <formula>NOT(ISERROR(SEARCH("leer",BK103)))</formula>
    </cfRule>
  </conditionalFormatting>
  <conditionalFormatting sqref="BK102:BY102">
    <cfRule type="cellIs" dxfId="5245" priority="451" stopIfTrue="1" operator="equal">
      <formula>"-"</formula>
    </cfRule>
    <cfRule type="containsText" dxfId="5244" priority="452" stopIfTrue="1" operator="containsText" text="leer">
      <formula>NOT(ISERROR(SEARCH("leer",BK102)))</formula>
    </cfRule>
  </conditionalFormatting>
  <conditionalFormatting sqref="BK102:BY102">
    <cfRule type="cellIs" dxfId="5243" priority="449" stopIfTrue="1" operator="equal">
      <formula>"-"</formula>
    </cfRule>
    <cfRule type="containsText" dxfId="5242" priority="450" stopIfTrue="1" operator="containsText" text="leer">
      <formula>NOT(ISERROR(SEARCH("leer",BK102)))</formula>
    </cfRule>
  </conditionalFormatting>
  <conditionalFormatting sqref="BK102:BY102">
    <cfRule type="cellIs" dxfId="5241" priority="447" stopIfTrue="1" operator="equal">
      <formula>"-"</formula>
    </cfRule>
    <cfRule type="containsText" dxfId="5240" priority="448" stopIfTrue="1" operator="containsText" text="leer">
      <formula>NOT(ISERROR(SEARCH("leer",BK102)))</formula>
    </cfRule>
  </conditionalFormatting>
  <conditionalFormatting sqref="BK102:BY102">
    <cfRule type="cellIs" dxfId="5239" priority="445" stopIfTrue="1" operator="equal">
      <formula>"-"</formula>
    </cfRule>
    <cfRule type="containsText" dxfId="5238" priority="446" stopIfTrue="1" operator="containsText" text="leer">
      <formula>NOT(ISERROR(SEARCH("leer",BK102)))</formula>
    </cfRule>
  </conditionalFormatting>
  <conditionalFormatting sqref="BK102:BY102">
    <cfRule type="cellIs" dxfId="5237" priority="443" stopIfTrue="1" operator="equal">
      <formula>"-"</formula>
    </cfRule>
    <cfRule type="containsText" dxfId="5236" priority="444" stopIfTrue="1" operator="containsText" text="leer">
      <formula>NOT(ISERROR(SEARCH("leer",BK102)))</formula>
    </cfRule>
  </conditionalFormatting>
  <conditionalFormatting sqref="BK102:BY102">
    <cfRule type="cellIs" dxfId="5235" priority="441" stopIfTrue="1" operator="equal">
      <formula>"-"</formula>
    </cfRule>
    <cfRule type="containsText" dxfId="5234" priority="442" stopIfTrue="1" operator="containsText" text="leer">
      <formula>NOT(ISERROR(SEARCH("leer",BK102)))</formula>
    </cfRule>
  </conditionalFormatting>
  <conditionalFormatting sqref="BK102:BY102">
    <cfRule type="cellIs" dxfId="5233" priority="439" stopIfTrue="1" operator="equal">
      <formula>"-"</formula>
    </cfRule>
    <cfRule type="containsText" dxfId="5232" priority="440" stopIfTrue="1" operator="containsText" text="leer">
      <formula>NOT(ISERROR(SEARCH("leer",BK102)))</formula>
    </cfRule>
  </conditionalFormatting>
  <conditionalFormatting sqref="BJ104:BY104">
    <cfRule type="cellIs" dxfId="5231" priority="438" stopIfTrue="1" operator="equal">
      <formula>"-"</formula>
    </cfRule>
  </conditionalFormatting>
  <conditionalFormatting sqref="BK103:BY103">
    <cfRule type="cellIs" dxfId="5230" priority="436" stopIfTrue="1" operator="equal">
      <formula>"-"</formula>
    </cfRule>
    <cfRule type="containsText" dxfId="5229" priority="437" stopIfTrue="1" operator="containsText" text="leer">
      <formula>NOT(ISERROR(SEARCH("leer",BK103)))</formula>
    </cfRule>
  </conditionalFormatting>
  <conditionalFormatting sqref="BK103:BY103">
    <cfRule type="cellIs" dxfId="5228" priority="434" stopIfTrue="1" operator="equal">
      <formula>"-"</formula>
    </cfRule>
    <cfRule type="containsText" dxfId="5227" priority="435" stopIfTrue="1" operator="containsText" text="leer">
      <formula>NOT(ISERROR(SEARCH("leer",BK103)))</formula>
    </cfRule>
  </conditionalFormatting>
  <conditionalFormatting sqref="BK102:BY102">
    <cfRule type="cellIs" dxfId="5226" priority="432" stopIfTrue="1" operator="equal">
      <formula>"-"</formula>
    </cfRule>
    <cfRule type="containsText" dxfId="5225" priority="433" stopIfTrue="1" operator="containsText" text="leer">
      <formula>NOT(ISERROR(SEARCH("leer",BK102)))</formula>
    </cfRule>
  </conditionalFormatting>
  <conditionalFormatting sqref="BK102:BY102">
    <cfRule type="cellIs" dxfId="5224" priority="430" stopIfTrue="1" operator="equal">
      <formula>"-"</formula>
    </cfRule>
    <cfRule type="containsText" dxfId="5223" priority="431" stopIfTrue="1" operator="containsText" text="leer">
      <formula>NOT(ISERROR(SEARCH("leer",BK102)))</formula>
    </cfRule>
  </conditionalFormatting>
  <conditionalFormatting sqref="BK102:BY102">
    <cfRule type="cellIs" dxfId="5222" priority="428" stopIfTrue="1" operator="equal">
      <formula>"-"</formula>
    </cfRule>
    <cfRule type="containsText" dxfId="5221" priority="429" stopIfTrue="1" operator="containsText" text="leer">
      <formula>NOT(ISERROR(SEARCH("leer",BK102)))</formula>
    </cfRule>
  </conditionalFormatting>
  <conditionalFormatting sqref="BK102:BY102">
    <cfRule type="cellIs" dxfId="5220" priority="426" stopIfTrue="1" operator="equal">
      <formula>"-"</formula>
    </cfRule>
    <cfRule type="containsText" dxfId="5219" priority="427" stopIfTrue="1" operator="containsText" text="leer">
      <formula>NOT(ISERROR(SEARCH("leer",BK102)))</formula>
    </cfRule>
  </conditionalFormatting>
  <conditionalFormatting sqref="BK102:BY102">
    <cfRule type="cellIs" dxfId="5218" priority="424" stopIfTrue="1" operator="equal">
      <formula>"-"</formula>
    </cfRule>
    <cfRule type="containsText" dxfId="5217" priority="425" stopIfTrue="1" operator="containsText" text="leer">
      <formula>NOT(ISERROR(SEARCH("leer",BK102)))</formula>
    </cfRule>
  </conditionalFormatting>
  <conditionalFormatting sqref="BK102:BY102">
    <cfRule type="cellIs" dxfId="5216" priority="422" stopIfTrue="1" operator="equal">
      <formula>"-"</formula>
    </cfRule>
    <cfRule type="containsText" dxfId="5215" priority="423" stopIfTrue="1" operator="containsText" text="leer">
      <formula>NOT(ISERROR(SEARCH("leer",BK102)))</formula>
    </cfRule>
  </conditionalFormatting>
  <conditionalFormatting sqref="BK102:BY102">
    <cfRule type="cellIs" dxfId="5214" priority="420" stopIfTrue="1" operator="equal">
      <formula>"-"</formula>
    </cfRule>
    <cfRule type="containsText" dxfId="5213" priority="421" stopIfTrue="1" operator="containsText" text="leer">
      <formula>NOT(ISERROR(SEARCH("leer",BK102)))</formula>
    </cfRule>
  </conditionalFormatting>
  <conditionalFormatting sqref="H101:V101">
    <cfRule type="cellIs" dxfId="5212" priority="418" stopIfTrue="1" operator="equal">
      <formula>"-"</formula>
    </cfRule>
    <cfRule type="containsText" dxfId="5211" priority="419" stopIfTrue="1" operator="containsText" text="leer">
      <formula>NOT(ISERROR(SEARCH("leer",H101)))</formula>
    </cfRule>
  </conditionalFormatting>
  <conditionalFormatting sqref="H101:V101">
    <cfRule type="cellIs" dxfId="5210" priority="417" stopIfTrue="1" operator="equal">
      <formula>"-"</formula>
    </cfRule>
  </conditionalFormatting>
  <conditionalFormatting sqref="H101:V101">
    <cfRule type="cellIs" dxfId="5209" priority="415" stopIfTrue="1" operator="equal">
      <formula>"-"</formula>
    </cfRule>
    <cfRule type="containsText" dxfId="5208" priority="416" stopIfTrue="1" operator="containsText" text="leer">
      <formula>NOT(ISERROR(SEARCH("leer",H101)))</formula>
    </cfRule>
  </conditionalFormatting>
  <conditionalFormatting sqref="H101:V101">
    <cfRule type="cellIs" dxfId="5207" priority="414" stopIfTrue="1" operator="equal">
      <formula>"-"</formula>
    </cfRule>
  </conditionalFormatting>
  <conditionalFormatting sqref="Z101:AN101">
    <cfRule type="cellIs" dxfId="5206" priority="412" stopIfTrue="1" operator="equal">
      <formula>"-"</formula>
    </cfRule>
    <cfRule type="containsText" dxfId="5205" priority="413" stopIfTrue="1" operator="containsText" text="leer">
      <formula>NOT(ISERROR(SEARCH("leer",Z101)))</formula>
    </cfRule>
  </conditionalFormatting>
  <conditionalFormatting sqref="Z101:AN101">
    <cfRule type="cellIs" dxfId="5204" priority="411" stopIfTrue="1" operator="equal">
      <formula>"-"</formula>
    </cfRule>
  </conditionalFormatting>
  <conditionalFormatting sqref="Z101:AN101">
    <cfRule type="cellIs" dxfId="5203" priority="409" stopIfTrue="1" operator="equal">
      <formula>"-"</formula>
    </cfRule>
    <cfRule type="containsText" dxfId="5202" priority="410" stopIfTrue="1" operator="containsText" text="leer">
      <formula>NOT(ISERROR(SEARCH("leer",Z101)))</formula>
    </cfRule>
  </conditionalFormatting>
  <conditionalFormatting sqref="Z101:AN101">
    <cfRule type="cellIs" dxfId="5201" priority="408" stopIfTrue="1" operator="equal">
      <formula>"-"</formula>
    </cfRule>
  </conditionalFormatting>
  <conditionalFormatting sqref="AS101:BG101">
    <cfRule type="cellIs" dxfId="5200" priority="406" stopIfTrue="1" operator="equal">
      <formula>"-"</formula>
    </cfRule>
    <cfRule type="containsText" dxfId="5199" priority="407" stopIfTrue="1" operator="containsText" text="leer">
      <formula>NOT(ISERROR(SEARCH("leer",AS101)))</formula>
    </cfRule>
  </conditionalFormatting>
  <conditionalFormatting sqref="AS101:BG101">
    <cfRule type="cellIs" dxfId="5198" priority="405" stopIfTrue="1" operator="equal">
      <formula>"-"</formula>
    </cfRule>
  </conditionalFormatting>
  <conditionalFormatting sqref="AS101:BG101">
    <cfRule type="cellIs" dxfId="5197" priority="403" stopIfTrue="1" operator="equal">
      <formula>"-"</formula>
    </cfRule>
    <cfRule type="containsText" dxfId="5196" priority="404" stopIfTrue="1" operator="containsText" text="leer">
      <formula>NOT(ISERROR(SEARCH("leer",AS101)))</formula>
    </cfRule>
  </conditionalFormatting>
  <conditionalFormatting sqref="AS101:BG101">
    <cfRule type="cellIs" dxfId="5195" priority="402" stopIfTrue="1" operator="equal">
      <formula>"-"</formula>
    </cfRule>
  </conditionalFormatting>
  <conditionalFormatting sqref="BK101:BY101">
    <cfRule type="cellIs" dxfId="5194" priority="400" stopIfTrue="1" operator="equal">
      <formula>"-"</formula>
    </cfRule>
    <cfRule type="containsText" dxfId="5193" priority="401" stopIfTrue="1" operator="containsText" text="leer">
      <formula>NOT(ISERROR(SEARCH("leer",BK101)))</formula>
    </cfRule>
  </conditionalFormatting>
  <conditionalFormatting sqref="BK101:BY101">
    <cfRule type="cellIs" dxfId="5192" priority="399" stopIfTrue="1" operator="equal">
      <formula>"-"</formula>
    </cfRule>
  </conditionalFormatting>
  <conditionalFormatting sqref="BK101:BY101">
    <cfRule type="cellIs" dxfId="5191" priority="397" stopIfTrue="1" operator="equal">
      <formula>"-"</formula>
    </cfRule>
    <cfRule type="containsText" dxfId="5190" priority="398" stopIfTrue="1" operator="containsText" text="leer">
      <formula>NOT(ISERROR(SEARCH("leer",BK101)))</formula>
    </cfRule>
  </conditionalFormatting>
  <conditionalFormatting sqref="BK101:BY101">
    <cfRule type="cellIs" dxfId="5189" priority="396" stopIfTrue="1" operator="equal">
      <formula>"-"</formula>
    </cfRule>
  </conditionalFormatting>
  <conditionalFormatting sqref="AQ104">
    <cfRule type="cellIs" dxfId="5188" priority="395" stopIfTrue="1" operator="equal">
      <formula>"-"</formula>
    </cfRule>
  </conditionalFormatting>
  <conditionalFormatting sqref="AQ103">
    <cfRule type="cellIs" dxfId="5187" priority="393" stopIfTrue="1" operator="equal">
      <formula>"-"</formula>
    </cfRule>
    <cfRule type="containsText" dxfId="5186" priority="394" stopIfTrue="1" operator="containsText" text="leer">
      <formula>NOT(ISERROR(SEARCH("leer",AQ103)))</formula>
    </cfRule>
  </conditionalFormatting>
  <conditionalFormatting sqref="AQ103">
    <cfRule type="cellIs" dxfId="5185" priority="391" stopIfTrue="1" operator="equal">
      <formula>"-"</formula>
    </cfRule>
    <cfRule type="containsText" dxfId="5184" priority="392" stopIfTrue="1" operator="containsText" text="leer">
      <formula>NOT(ISERROR(SEARCH("leer",AQ103)))</formula>
    </cfRule>
  </conditionalFormatting>
  <conditionalFormatting sqref="AQ102">
    <cfRule type="cellIs" dxfId="5183" priority="389" stopIfTrue="1" operator="equal">
      <formula>"-"</formula>
    </cfRule>
    <cfRule type="containsText" dxfId="5182" priority="390" stopIfTrue="1" operator="containsText" text="leer">
      <formula>NOT(ISERROR(SEARCH("leer",AQ102)))</formula>
    </cfRule>
  </conditionalFormatting>
  <conditionalFormatting sqref="AQ102">
    <cfRule type="cellIs" dxfId="5181" priority="387" stopIfTrue="1" operator="equal">
      <formula>"-"</formula>
    </cfRule>
    <cfRule type="containsText" dxfId="5180" priority="388" stopIfTrue="1" operator="containsText" text="leer">
      <formula>NOT(ISERROR(SEARCH("leer",AQ102)))</formula>
    </cfRule>
  </conditionalFormatting>
  <conditionalFormatting sqref="AQ102">
    <cfRule type="cellIs" dxfId="5179" priority="385" stopIfTrue="1" operator="equal">
      <formula>"-"</formula>
    </cfRule>
    <cfRule type="containsText" dxfId="5178" priority="386" stopIfTrue="1" operator="containsText" text="leer">
      <formula>NOT(ISERROR(SEARCH("leer",AQ102)))</formula>
    </cfRule>
  </conditionalFormatting>
  <conditionalFormatting sqref="AQ102">
    <cfRule type="cellIs" dxfId="5177" priority="383" stopIfTrue="1" operator="equal">
      <formula>"-"</formula>
    </cfRule>
    <cfRule type="containsText" dxfId="5176" priority="384" stopIfTrue="1" operator="containsText" text="leer">
      <formula>NOT(ISERROR(SEARCH("leer",AQ102)))</formula>
    </cfRule>
  </conditionalFormatting>
  <conditionalFormatting sqref="AQ102">
    <cfRule type="cellIs" dxfId="5175" priority="381" stopIfTrue="1" operator="equal">
      <formula>"-"</formula>
    </cfRule>
    <cfRule type="containsText" dxfId="5174" priority="382" stopIfTrue="1" operator="containsText" text="leer">
      <formula>NOT(ISERROR(SEARCH("leer",AQ102)))</formula>
    </cfRule>
  </conditionalFormatting>
  <conditionalFormatting sqref="AQ102">
    <cfRule type="cellIs" dxfId="5173" priority="379" stopIfTrue="1" operator="equal">
      <formula>"-"</formula>
    </cfRule>
    <cfRule type="containsText" dxfId="5172" priority="380" stopIfTrue="1" operator="containsText" text="leer">
      <formula>NOT(ISERROR(SEARCH("leer",AQ102)))</formula>
    </cfRule>
  </conditionalFormatting>
  <conditionalFormatting sqref="AQ102">
    <cfRule type="cellIs" dxfId="5171" priority="377" stopIfTrue="1" operator="equal">
      <formula>"-"</formula>
    </cfRule>
    <cfRule type="containsText" dxfId="5170" priority="378" stopIfTrue="1" operator="containsText" text="leer">
      <formula>NOT(ISERROR(SEARCH("leer",AQ102)))</formula>
    </cfRule>
  </conditionalFormatting>
  <conditionalFormatting sqref="BI104">
    <cfRule type="cellIs" dxfId="5169" priority="376" stopIfTrue="1" operator="equal">
      <formula>"-"</formula>
    </cfRule>
  </conditionalFormatting>
  <conditionalFormatting sqref="BI103">
    <cfRule type="cellIs" dxfId="5168" priority="374" stopIfTrue="1" operator="equal">
      <formula>"-"</formula>
    </cfRule>
    <cfRule type="containsText" dxfId="5167" priority="375" stopIfTrue="1" operator="containsText" text="leer">
      <formula>NOT(ISERROR(SEARCH("leer",BI103)))</formula>
    </cfRule>
  </conditionalFormatting>
  <conditionalFormatting sqref="BI103">
    <cfRule type="cellIs" dxfId="5166" priority="372" stopIfTrue="1" operator="equal">
      <formula>"-"</formula>
    </cfRule>
    <cfRule type="containsText" dxfId="5165" priority="373" stopIfTrue="1" operator="containsText" text="leer">
      <formula>NOT(ISERROR(SEARCH("leer",BI103)))</formula>
    </cfRule>
  </conditionalFormatting>
  <conditionalFormatting sqref="BI102">
    <cfRule type="cellIs" dxfId="5164" priority="370" stopIfTrue="1" operator="equal">
      <formula>"-"</formula>
    </cfRule>
    <cfRule type="containsText" dxfId="5163" priority="371" stopIfTrue="1" operator="containsText" text="leer">
      <formula>NOT(ISERROR(SEARCH("leer",BI102)))</formula>
    </cfRule>
  </conditionalFormatting>
  <conditionalFormatting sqref="BI102">
    <cfRule type="cellIs" dxfId="5162" priority="368" stopIfTrue="1" operator="equal">
      <formula>"-"</formula>
    </cfRule>
    <cfRule type="containsText" dxfId="5161" priority="369" stopIfTrue="1" operator="containsText" text="leer">
      <formula>NOT(ISERROR(SEARCH("leer",BI102)))</formula>
    </cfRule>
  </conditionalFormatting>
  <conditionalFormatting sqref="BI102">
    <cfRule type="cellIs" dxfId="5160" priority="366" stopIfTrue="1" operator="equal">
      <formula>"-"</formula>
    </cfRule>
    <cfRule type="containsText" dxfId="5159" priority="367" stopIfTrue="1" operator="containsText" text="leer">
      <formula>NOT(ISERROR(SEARCH("leer",BI102)))</formula>
    </cfRule>
  </conditionalFormatting>
  <conditionalFormatting sqref="BI102">
    <cfRule type="cellIs" dxfId="5158" priority="364" stopIfTrue="1" operator="equal">
      <formula>"-"</formula>
    </cfRule>
    <cfRule type="containsText" dxfId="5157" priority="365" stopIfTrue="1" operator="containsText" text="leer">
      <formula>NOT(ISERROR(SEARCH("leer",BI102)))</formula>
    </cfRule>
  </conditionalFormatting>
  <conditionalFormatting sqref="BI102">
    <cfRule type="cellIs" dxfId="5156" priority="362" stopIfTrue="1" operator="equal">
      <formula>"-"</formula>
    </cfRule>
    <cfRule type="containsText" dxfId="5155" priority="363" stopIfTrue="1" operator="containsText" text="leer">
      <formula>NOT(ISERROR(SEARCH("leer",BI102)))</formula>
    </cfRule>
  </conditionalFormatting>
  <conditionalFormatting sqref="BI102">
    <cfRule type="cellIs" dxfId="5154" priority="360" stopIfTrue="1" operator="equal">
      <formula>"-"</formula>
    </cfRule>
    <cfRule type="containsText" dxfId="5153" priority="361" stopIfTrue="1" operator="containsText" text="leer">
      <formula>NOT(ISERROR(SEARCH("leer",BI102)))</formula>
    </cfRule>
  </conditionalFormatting>
  <conditionalFormatting sqref="BI102">
    <cfRule type="cellIs" dxfId="5152" priority="358" stopIfTrue="1" operator="equal">
      <formula>"-"</formula>
    </cfRule>
    <cfRule type="containsText" dxfId="5151" priority="359" stopIfTrue="1" operator="containsText" text="leer">
      <formula>NOT(ISERROR(SEARCH("leer",BI102)))</formula>
    </cfRule>
  </conditionalFormatting>
  <conditionalFormatting sqref="K20:K22 K41 K38:K39">
    <cfRule type="cellIs" dxfId="5150" priority="220" stopIfTrue="1" operator="equal">
      <formula>"-"</formula>
    </cfRule>
  </conditionalFormatting>
  <conditionalFormatting sqref="J20:J22">
    <cfRule type="cellIs" dxfId="5149" priority="218" stopIfTrue="1" operator="equal">
      <formula>"-"</formula>
    </cfRule>
    <cfRule type="containsText" dxfId="5148" priority="219" stopIfTrue="1" operator="containsText" text="leer">
      <formula>NOT(ISERROR(SEARCH("leer",J20)))</formula>
    </cfRule>
  </conditionalFormatting>
  <conditionalFormatting sqref="J20:J22">
    <cfRule type="cellIs" dxfId="5147" priority="216" stopIfTrue="1" operator="equal">
      <formula>"-"</formula>
    </cfRule>
    <cfRule type="containsText" dxfId="5146" priority="217" stopIfTrue="1" operator="containsText" text="leer">
      <formula>NOT(ISERROR(SEARCH("leer",J20)))</formula>
    </cfRule>
  </conditionalFormatting>
  <conditionalFormatting sqref="I20:I22">
    <cfRule type="cellIs" dxfId="5145" priority="214" stopIfTrue="1" operator="equal">
      <formula>"-"</formula>
    </cfRule>
    <cfRule type="containsText" dxfId="5144" priority="215" stopIfTrue="1" operator="containsText" text="leer">
      <formula>NOT(ISERROR(SEARCH("leer",I20)))</formula>
    </cfRule>
  </conditionalFormatting>
  <conditionalFormatting sqref="I20:I22">
    <cfRule type="cellIs" dxfId="5143" priority="212" stopIfTrue="1" operator="equal">
      <formula>"-"</formula>
    </cfRule>
    <cfRule type="containsText" dxfId="5142" priority="213" stopIfTrue="1" operator="containsText" text="leer">
      <formula>NOT(ISERROR(SEARCH("leer",I20)))</formula>
    </cfRule>
  </conditionalFormatting>
  <conditionalFormatting sqref="I20:I22">
    <cfRule type="cellIs" dxfId="5141" priority="210" stopIfTrue="1" operator="equal">
      <formula>"-"</formula>
    </cfRule>
    <cfRule type="containsText" dxfId="5140" priority="211" stopIfTrue="1" operator="containsText" text="leer">
      <formula>NOT(ISERROR(SEARCH("leer",I20)))</formula>
    </cfRule>
  </conditionalFormatting>
  <conditionalFormatting sqref="I20:I22">
    <cfRule type="cellIs" dxfId="5139" priority="208" stopIfTrue="1" operator="equal">
      <formula>"-"</formula>
    </cfRule>
    <cfRule type="containsText" dxfId="5138" priority="209" stopIfTrue="1" operator="containsText" text="leer">
      <formula>NOT(ISERROR(SEARCH("leer",I20)))</formula>
    </cfRule>
  </conditionalFormatting>
  <conditionalFormatting sqref="I20:I22">
    <cfRule type="cellIs" dxfId="5137" priority="206" stopIfTrue="1" operator="equal">
      <formula>"-"</formula>
    </cfRule>
    <cfRule type="containsText" dxfId="5136" priority="207" stopIfTrue="1" operator="containsText" text="leer">
      <formula>NOT(ISERROR(SEARCH("leer",I20)))</formula>
    </cfRule>
  </conditionalFormatting>
  <conditionalFormatting sqref="I20:I22">
    <cfRule type="cellIs" dxfId="5135" priority="204" stopIfTrue="1" operator="equal">
      <formula>"-"</formula>
    </cfRule>
    <cfRule type="containsText" dxfId="5134" priority="205" stopIfTrue="1" operator="containsText" text="leer">
      <formula>NOT(ISERROR(SEARCH("leer",I20)))</formula>
    </cfRule>
  </conditionalFormatting>
  <conditionalFormatting sqref="I20:I22">
    <cfRule type="cellIs" dxfId="5133" priority="202" stopIfTrue="1" operator="equal">
      <formula>"-"</formula>
    </cfRule>
    <cfRule type="containsText" dxfId="5132" priority="203" stopIfTrue="1" operator="containsText" text="leer">
      <formula>NOT(ISERROR(SEARCH("leer",I20)))</formula>
    </cfRule>
  </conditionalFormatting>
  <conditionalFormatting sqref="K59:K70 K72:K74">
    <cfRule type="cellIs" dxfId="5131" priority="201" stopIfTrue="1" operator="equal">
      <formula>"-"</formula>
    </cfRule>
  </conditionalFormatting>
  <conditionalFormatting sqref="J60:J70 J72:J74">
    <cfRule type="cellIs" dxfId="5130" priority="199" stopIfTrue="1" operator="equal">
      <formula>"-"</formula>
    </cfRule>
    <cfRule type="containsText" dxfId="5129" priority="200" stopIfTrue="1" operator="containsText" text="leer">
      <formula>NOT(ISERROR(SEARCH("leer",J60)))</formula>
    </cfRule>
  </conditionalFormatting>
  <conditionalFormatting sqref="J60:J70 J72:J74">
    <cfRule type="cellIs" dxfId="5128" priority="197" stopIfTrue="1" operator="equal">
      <formula>"-"</formula>
    </cfRule>
    <cfRule type="containsText" dxfId="5127" priority="198" stopIfTrue="1" operator="containsText" text="leer">
      <formula>NOT(ISERROR(SEARCH("leer",J60)))</formula>
    </cfRule>
  </conditionalFormatting>
  <conditionalFormatting sqref="I60:I70 I72:I74">
    <cfRule type="cellIs" dxfId="5126" priority="195" stopIfTrue="1" operator="equal">
      <formula>"-"</formula>
    </cfRule>
    <cfRule type="containsText" dxfId="5125" priority="196" stopIfTrue="1" operator="containsText" text="leer">
      <formula>NOT(ISERROR(SEARCH("leer",I60)))</formula>
    </cfRule>
  </conditionalFormatting>
  <conditionalFormatting sqref="I60:I70 I72:I74">
    <cfRule type="cellIs" dxfId="5124" priority="193" stopIfTrue="1" operator="equal">
      <formula>"-"</formula>
    </cfRule>
    <cfRule type="containsText" dxfId="5123" priority="194" stopIfTrue="1" operator="containsText" text="leer">
      <formula>NOT(ISERROR(SEARCH("leer",I60)))</formula>
    </cfRule>
  </conditionalFormatting>
  <conditionalFormatting sqref="I60:I70 I72:I74">
    <cfRule type="cellIs" dxfId="5122" priority="191" stopIfTrue="1" operator="equal">
      <formula>"-"</formula>
    </cfRule>
    <cfRule type="containsText" dxfId="5121" priority="192" stopIfTrue="1" operator="containsText" text="leer">
      <formula>NOT(ISERROR(SEARCH("leer",I60)))</formula>
    </cfRule>
  </conditionalFormatting>
  <conditionalFormatting sqref="I60:I70 I72:I74">
    <cfRule type="cellIs" dxfId="5120" priority="189" stopIfTrue="1" operator="equal">
      <formula>"-"</formula>
    </cfRule>
    <cfRule type="containsText" dxfId="5119" priority="190" stopIfTrue="1" operator="containsText" text="leer">
      <formula>NOT(ISERROR(SEARCH("leer",I60)))</formula>
    </cfRule>
  </conditionalFormatting>
  <conditionalFormatting sqref="I60:I70 I72:I74">
    <cfRule type="cellIs" dxfId="5118" priority="187" stopIfTrue="1" operator="equal">
      <formula>"-"</formula>
    </cfRule>
    <cfRule type="containsText" dxfId="5117" priority="188" stopIfTrue="1" operator="containsText" text="leer">
      <formula>NOT(ISERROR(SEARCH("leer",I60)))</formula>
    </cfRule>
  </conditionalFormatting>
  <conditionalFormatting sqref="I60:I70 I72:I74">
    <cfRule type="cellIs" dxfId="5116" priority="185" stopIfTrue="1" operator="equal">
      <formula>"-"</formula>
    </cfRule>
    <cfRule type="containsText" dxfId="5115" priority="186" stopIfTrue="1" operator="containsText" text="leer">
      <formula>NOT(ISERROR(SEARCH("leer",I60)))</formula>
    </cfRule>
  </conditionalFormatting>
  <conditionalFormatting sqref="I60:I70 I72:I74">
    <cfRule type="cellIs" dxfId="5114" priority="183" stopIfTrue="1" operator="equal">
      <formula>"-"</formula>
    </cfRule>
    <cfRule type="containsText" dxfId="5113" priority="184" stopIfTrue="1" operator="containsText" text="leer">
      <formula>NOT(ISERROR(SEARCH("leer",I60)))</formula>
    </cfRule>
  </conditionalFormatting>
  <conditionalFormatting sqref="K59:K70 K72:K74">
    <cfRule type="cellIs" dxfId="5112" priority="182" stopIfTrue="1" operator="equal">
      <formula>"-"</formula>
    </cfRule>
  </conditionalFormatting>
  <conditionalFormatting sqref="J60:J70 J72:J74">
    <cfRule type="cellIs" dxfId="5111" priority="180" stopIfTrue="1" operator="equal">
      <formula>"-"</formula>
    </cfRule>
    <cfRule type="containsText" dxfId="5110" priority="181" stopIfTrue="1" operator="containsText" text="leer">
      <formula>NOT(ISERROR(SEARCH("leer",J60)))</formula>
    </cfRule>
  </conditionalFormatting>
  <conditionalFormatting sqref="J60:J70 J72:J74">
    <cfRule type="cellIs" dxfId="5109" priority="178" stopIfTrue="1" operator="equal">
      <formula>"-"</formula>
    </cfRule>
    <cfRule type="containsText" dxfId="5108" priority="179" stopIfTrue="1" operator="containsText" text="leer">
      <formula>NOT(ISERROR(SEARCH("leer",J60)))</formula>
    </cfRule>
  </conditionalFormatting>
  <conditionalFormatting sqref="I60:I70 I72:I74">
    <cfRule type="cellIs" dxfId="5107" priority="176" stopIfTrue="1" operator="equal">
      <formula>"-"</formula>
    </cfRule>
    <cfRule type="containsText" dxfId="5106" priority="177" stopIfTrue="1" operator="containsText" text="leer">
      <formula>NOT(ISERROR(SEARCH("leer",I60)))</formula>
    </cfRule>
  </conditionalFormatting>
  <conditionalFormatting sqref="I60:I70 I72:I74">
    <cfRule type="cellIs" dxfId="5105" priority="174" stopIfTrue="1" operator="equal">
      <formula>"-"</formula>
    </cfRule>
    <cfRule type="containsText" dxfId="5104" priority="175" stopIfTrue="1" operator="containsText" text="leer">
      <formula>NOT(ISERROR(SEARCH("leer",I60)))</formula>
    </cfRule>
  </conditionalFormatting>
  <conditionalFormatting sqref="I60:I70 I72:I74">
    <cfRule type="cellIs" dxfId="5103" priority="172" stopIfTrue="1" operator="equal">
      <formula>"-"</formula>
    </cfRule>
    <cfRule type="containsText" dxfId="5102" priority="173" stopIfTrue="1" operator="containsText" text="leer">
      <formula>NOT(ISERROR(SEARCH("leer",I60)))</formula>
    </cfRule>
  </conditionalFormatting>
  <conditionalFormatting sqref="I60:I70 I72:I74">
    <cfRule type="cellIs" dxfId="5101" priority="170" stopIfTrue="1" operator="equal">
      <formula>"-"</formula>
    </cfRule>
    <cfRule type="containsText" dxfId="5100" priority="171" stopIfTrue="1" operator="containsText" text="leer">
      <formula>NOT(ISERROR(SEARCH("leer",I60)))</formula>
    </cfRule>
  </conditionalFormatting>
  <conditionalFormatting sqref="I60:I70 I72:I74">
    <cfRule type="cellIs" dxfId="5099" priority="168" stopIfTrue="1" operator="equal">
      <formula>"-"</formula>
    </cfRule>
    <cfRule type="containsText" dxfId="5098" priority="169" stopIfTrue="1" operator="containsText" text="leer">
      <formula>NOT(ISERROR(SEARCH("leer",I60)))</formula>
    </cfRule>
  </conditionalFormatting>
  <conditionalFormatting sqref="I60:I70 I72:I74">
    <cfRule type="cellIs" dxfId="5097" priority="166" stopIfTrue="1" operator="equal">
      <formula>"-"</formula>
    </cfRule>
    <cfRule type="containsText" dxfId="5096" priority="167" stopIfTrue="1" operator="containsText" text="leer">
      <formula>NOT(ISERROR(SEARCH("leer",I60)))</formula>
    </cfRule>
  </conditionalFormatting>
  <conditionalFormatting sqref="I60:I70 I72:I74">
    <cfRule type="cellIs" dxfId="5095" priority="164" stopIfTrue="1" operator="equal">
      <formula>"-"</formula>
    </cfRule>
    <cfRule type="containsText" dxfId="5094" priority="165" stopIfTrue="1" operator="containsText" text="leer">
      <formula>NOT(ISERROR(SEARCH("leer",I60)))</formula>
    </cfRule>
  </conditionalFormatting>
  <conditionalFormatting sqref="H60:H70 H72:H74">
    <cfRule type="cellIs" dxfId="5093" priority="162" stopIfTrue="1" operator="equal">
      <formula>"-"</formula>
    </cfRule>
    <cfRule type="containsText" dxfId="5092" priority="163" stopIfTrue="1" operator="containsText" text="leer">
      <formula>NOT(ISERROR(SEARCH("leer",H60)))</formula>
    </cfRule>
  </conditionalFormatting>
  <conditionalFormatting sqref="H60:H70 H72:H74">
    <cfRule type="cellIs" dxfId="5091" priority="161" stopIfTrue="1" operator="equal">
      <formula>"-"</formula>
    </cfRule>
  </conditionalFormatting>
  <conditionalFormatting sqref="H60:H70 H72:H74">
    <cfRule type="cellIs" dxfId="5090" priority="159" stopIfTrue="1" operator="equal">
      <formula>"-"</formula>
    </cfRule>
    <cfRule type="containsText" dxfId="5089" priority="160" stopIfTrue="1" operator="containsText" text="leer">
      <formula>NOT(ISERROR(SEARCH("leer",H60)))</formula>
    </cfRule>
  </conditionalFormatting>
  <conditionalFormatting sqref="H60:H70 H72:H74">
    <cfRule type="cellIs" dxfId="5088" priority="158" stopIfTrue="1" operator="equal">
      <formula>"-"</formula>
    </cfRule>
  </conditionalFormatting>
  <conditionalFormatting sqref="K40">
    <cfRule type="cellIs" dxfId="5087" priority="157" stopIfTrue="1" operator="equal">
      <formula>"-"</formula>
    </cfRule>
  </conditionalFormatting>
  <conditionalFormatting sqref="J40">
    <cfRule type="cellIs" dxfId="5086" priority="155" stopIfTrue="1" operator="equal">
      <formula>"-"</formula>
    </cfRule>
    <cfRule type="containsText" dxfId="5085" priority="156" stopIfTrue="1" operator="containsText" text="leer">
      <formula>NOT(ISERROR(SEARCH("leer",J40)))</formula>
    </cfRule>
  </conditionalFormatting>
  <conditionalFormatting sqref="J40">
    <cfRule type="cellIs" dxfId="5084" priority="153" stopIfTrue="1" operator="equal">
      <formula>"-"</formula>
    </cfRule>
    <cfRule type="containsText" dxfId="5083" priority="154" stopIfTrue="1" operator="containsText" text="leer">
      <formula>NOT(ISERROR(SEARCH("leer",J40)))</formula>
    </cfRule>
  </conditionalFormatting>
  <conditionalFormatting sqref="I40">
    <cfRule type="cellIs" dxfId="5082" priority="151" stopIfTrue="1" operator="equal">
      <formula>"-"</formula>
    </cfRule>
    <cfRule type="containsText" dxfId="5081" priority="152" stopIfTrue="1" operator="containsText" text="leer">
      <formula>NOT(ISERROR(SEARCH("leer",I40)))</formula>
    </cfRule>
  </conditionalFormatting>
  <conditionalFormatting sqref="I40">
    <cfRule type="cellIs" dxfId="5080" priority="149" stopIfTrue="1" operator="equal">
      <formula>"-"</formula>
    </cfRule>
    <cfRule type="containsText" dxfId="5079" priority="150" stopIfTrue="1" operator="containsText" text="leer">
      <formula>NOT(ISERROR(SEARCH("leer",I40)))</formula>
    </cfRule>
  </conditionalFormatting>
  <conditionalFormatting sqref="I40">
    <cfRule type="cellIs" dxfId="5078" priority="147" stopIfTrue="1" operator="equal">
      <formula>"-"</formula>
    </cfRule>
    <cfRule type="containsText" dxfId="5077" priority="148" stopIfTrue="1" operator="containsText" text="leer">
      <formula>NOT(ISERROR(SEARCH("leer",I40)))</formula>
    </cfRule>
  </conditionalFormatting>
  <conditionalFormatting sqref="I40">
    <cfRule type="cellIs" dxfId="5076" priority="145" stopIfTrue="1" operator="equal">
      <formula>"-"</formula>
    </cfRule>
    <cfRule type="containsText" dxfId="5075" priority="146" stopIfTrue="1" operator="containsText" text="leer">
      <formula>NOT(ISERROR(SEARCH("leer",I40)))</formula>
    </cfRule>
  </conditionalFormatting>
  <conditionalFormatting sqref="I40">
    <cfRule type="cellIs" dxfId="5074" priority="143" stopIfTrue="1" operator="equal">
      <formula>"-"</formula>
    </cfRule>
    <cfRule type="containsText" dxfId="5073" priority="144" stopIfTrue="1" operator="containsText" text="leer">
      <formula>NOT(ISERROR(SEARCH("leer",I40)))</formula>
    </cfRule>
  </conditionalFormatting>
  <conditionalFormatting sqref="I40">
    <cfRule type="cellIs" dxfId="5072" priority="141" stopIfTrue="1" operator="equal">
      <formula>"-"</formula>
    </cfRule>
    <cfRule type="containsText" dxfId="5071" priority="142" stopIfTrue="1" operator="containsText" text="leer">
      <formula>NOT(ISERROR(SEARCH("leer",I40)))</formula>
    </cfRule>
  </conditionalFormatting>
  <conditionalFormatting sqref="I40">
    <cfRule type="cellIs" dxfId="5070" priority="139" stopIfTrue="1" operator="equal">
      <formula>"-"</formula>
    </cfRule>
    <cfRule type="containsText" dxfId="5069" priority="140" stopIfTrue="1" operator="containsText" text="leer">
      <formula>NOT(ISERROR(SEARCH("leer",I40)))</formula>
    </cfRule>
  </conditionalFormatting>
  <conditionalFormatting sqref="K58">
    <cfRule type="cellIs" dxfId="5068" priority="138" stopIfTrue="1" operator="equal">
      <formula>"-"</formula>
    </cfRule>
  </conditionalFormatting>
  <conditionalFormatting sqref="J58">
    <cfRule type="cellIs" dxfId="5067" priority="136" stopIfTrue="1" operator="equal">
      <formula>"-"</formula>
    </cfRule>
    <cfRule type="containsText" dxfId="5066" priority="137" stopIfTrue="1" operator="containsText" text="leer">
      <formula>NOT(ISERROR(SEARCH("leer",J58)))</formula>
    </cfRule>
  </conditionalFormatting>
  <conditionalFormatting sqref="J58">
    <cfRule type="cellIs" dxfId="5065" priority="134" stopIfTrue="1" operator="equal">
      <formula>"-"</formula>
    </cfRule>
    <cfRule type="containsText" dxfId="5064" priority="135" stopIfTrue="1" operator="containsText" text="leer">
      <formula>NOT(ISERROR(SEARCH("leer",J58)))</formula>
    </cfRule>
  </conditionalFormatting>
  <conditionalFormatting sqref="I58">
    <cfRule type="cellIs" dxfId="5063" priority="132" stopIfTrue="1" operator="equal">
      <formula>"-"</formula>
    </cfRule>
    <cfRule type="containsText" dxfId="5062" priority="133" stopIfTrue="1" operator="containsText" text="leer">
      <formula>NOT(ISERROR(SEARCH("leer",I58)))</formula>
    </cfRule>
  </conditionalFormatting>
  <conditionalFormatting sqref="I58">
    <cfRule type="cellIs" dxfId="5061" priority="130" stopIfTrue="1" operator="equal">
      <formula>"-"</formula>
    </cfRule>
    <cfRule type="containsText" dxfId="5060" priority="131" stopIfTrue="1" operator="containsText" text="leer">
      <formula>NOT(ISERROR(SEARCH("leer",I58)))</formula>
    </cfRule>
  </conditionalFormatting>
  <conditionalFormatting sqref="I58">
    <cfRule type="cellIs" dxfId="5059" priority="128" stopIfTrue="1" operator="equal">
      <formula>"-"</formula>
    </cfRule>
    <cfRule type="containsText" dxfId="5058" priority="129" stopIfTrue="1" operator="containsText" text="leer">
      <formula>NOT(ISERROR(SEARCH("leer",I58)))</formula>
    </cfRule>
  </conditionalFormatting>
  <conditionalFormatting sqref="I58">
    <cfRule type="cellIs" dxfId="5057" priority="126" stopIfTrue="1" operator="equal">
      <formula>"-"</formula>
    </cfRule>
    <cfRule type="containsText" dxfId="5056" priority="127" stopIfTrue="1" operator="containsText" text="leer">
      <formula>NOT(ISERROR(SEARCH("leer",I58)))</formula>
    </cfRule>
  </conditionalFormatting>
  <conditionalFormatting sqref="I58">
    <cfRule type="cellIs" dxfId="5055" priority="124" stopIfTrue="1" operator="equal">
      <formula>"-"</formula>
    </cfRule>
    <cfRule type="containsText" dxfId="5054" priority="125" stopIfTrue="1" operator="containsText" text="leer">
      <formula>NOT(ISERROR(SEARCH("leer",I58)))</formula>
    </cfRule>
  </conditionalFormatting>
  <conditionalFormatting sqref="I58">
    <cfRule type="cellIs" dxfId="5053" priority="122" stopIfTrue="1" operator="equal">
      <formula>"-"</formula>
    </cfRule>
    <cfRule type="containsText" dxfId="5052" priority="123" stopIfTrue="1" operator="containsText" text="leer">
      <formula>NOT(ISERROR(SEARCH("leer",I58)))</formula>
    </cfRule>
  </conditionalFormatting>
  <conditionalFormatting sqref="I58">
    <cfRule type="cellIs" dxfId="5051" priority="120" stopIfTrue="1" operator="equal">
      <formula>"-"</formula>
    </cfRule>
    <cfRule type="containsText" dxfId="5050" priority="121" stopIfTrue="1" operator="containsText" text="leer">
      <formula>NOT(ISERROR(SEARCH("leer",I58)))</formula>
    </cfRule>
  </conditionalFormatting>
  <conditionalFormatting sqref="K5:K19">
    <cfRule type="cellIs" dxfId="5049" priority="119" stopIfTrue="1" operator="equal">
      <formula>"-"</formula>
    </cfRule>
  </conditionalFormatting>
  <conditionalFormatting sqref="J5:J19">
    <cfRule type="cellIs" dxfId="5048" priority="117" stopIfTrue="1" operator="equal">
      <formula>"-"</formula>
    </cfRule>
    <cfRule type="containsText" dxfId="5047" priority="118" stopIfTrue="1" operator="containsText" text="leer">
      <formula>NOT(ISERROR(SEARCH("leer",J5)))</formula>
    </cfRule>
  </conditionalFormatting>
  <conditionalFormatting sqref="J5:J19">
    <cfRule type="cellIs" dxfId="5046" priority="115" stopIfTrue="1" operator="equal">
      <formula>"-"</formula>
    </cfRule>
    <cfRule type="containsText" dxfId="5045" priority="116" stopIfTrue="1" operator="containsText" text="leer">
      <formula>NOT(ISERROR(SEARCH("leer",J5)))</formula>
    </cfRule>
  </conditionalFormatting>
  <conditionalFormatting sqref="I5:I19">
    <cfRule type="cellIs" dxfId="5044" priority="113" stopIfTrue="1" operator="equal">
      <formula>"-"</formula>
    </cfRule>
    <cfRule type="containsText" dxfId="5043" priority="114" stopIfTrue="1" operator="containsText" text="leer">
      <formula>NOT(ISERROR(SEARCH("leer",I5)))</formula>
    </cfRule>
  </conditionalFormatting>
  <conditionalFormatting sqref="I5:I19">
    <cfRule type="cellIs" dxfId="5042" priority="111" stopIfTrue="1" operator="equal">
      <formula>"-"</formula>
    </cfRule>
    <cfRule type="containsText" dxfId="5041" priority="112" stopIfTrue="1" operator="containsText" text="leer">
      <formula>NOT(ISERROR(SEARCH("leer",I5)))</formula>
    </cfRule>
  </conditionalFormatting>
  <conditionalFormatting sqref="I5:I19">
    <cfRule type="cellIs" dxfId="5040" priority="109" stopIfTrue="1" operator="equal">
      <formula>"-"</formula>
    </cfRule>
    <cfRule type="containsText" dxfId="5039" priority="110" stopIfTrue="1" operator="containsText" text="leer">
      <formula>NOT(ISERROR(SEARCH("leer",I5)))</formula>
    </cfRule>
  </conditionalFormatting>
  <conditionalFormatting sqref="I5:I19">
    <cfRule type="cellIs" dxfId="5038" priority="107" stopIfTrue="1" operator="equal">
      <formula>"-"</formula>
    </cfRule>
    <cfRule type="containsText" dxfId="5037" priority="108" stopIfTrue="1" operator="containsText" text="leer">
      <formula>NOT(ISERROR(SEARCH("leer",I5)))</formula>
    </cfRule>
  </conditionalFormatting>
  <conditionalFormatting sqref="I5:I19">
    <cfRule type="cellIs" dxfId="5036" priority="105" stopIfTrue="1" operator="equal">
      <formula>"-"</formula>
    </cfRule>
    <cfRule type="containsText" dxfId="5035" priority="106" stopIfTrue="1" operator="containsText" text="leer">
      <formula>NOT(ISERROR(SEARCH("leer",I5)))</formula>
    </cfRule>
  </conditionalFormatting>
  <conditionalFormatting sqref="I5:I19">
    <cfRule type="cellIs" dxfId="5034" priority="103" stopIfTrue="1" operator="equal">
      <formula>"-"</formula>
    </cfRule>
    <cfRule type="containsText" dxfId="5033" priority="104" stopIfTrue="1" operator="containsText" text="leer">
      <formula>NOT(ISERROR(SEARCH("leer",I5)))</formula>
    </cfRule>
  </conditionalFormatting>
  <conditionalFormatting sqref="I5:I19">
    <cfRule type="cellIs" dxfId="5032" priority="101" stopIfTrue="1" operator="equal">
      <formula>"-"</formula>
    </cfRule>
    <cfRule type="containsText" dxfId="5031" priority="102" stopIfTrue="1" operator="containsText" text="leer">
      <formula>NOT(ISERROR(SEARCH("leer",I5)))</formula>
    </cfRule>
  </conditionalFormatting>
  <conditionalFormatting sqref="H5:H19">
    <cfRule type="cellIs" dxfId="5030" priority="99" stopIfTrue="1" operator="equal">
      <formula>"-"</formula>
    </cfRule>
    <cfRule type="containsText" dxfId="5029" priority="100" stopIfTrue="1" operator="containsText" text="leer">
      <formula>NOT(ISERROR(SEARCH("leer",H5)))</formula>
    </cfRule>
  </conditionalFormatting>
  <conditionalFormatting sqref="H5:H19">
    <cfRule type="cellIs" dxfId="5028" priority="98" stopIfTrue="1" operator="equal">
      <formula>"-"</formula>
    </cfRule>
  </conditionalFormatting>
  <conditionalFormatting sqref="H5:H19">
    <cfRule type="cellIs" dxfId="5027" priority="96" stopIfTrue="1" operator="equal">
      <formula>"-"</formula>
    </cfRule>
    <cfRule type="containsText" dxfId="5026" priority="97" stopIfTrue="1" operator="containsText" text="leer">
      <formula>NOT(ISERROR(SEARCH("leer",H5)))</formula>
    </cfRule>
  </conditionalFormatting>
  <conditionalFormatting sqref="H5:H19">
    <cfRule type="cellIs" dxfId="5025" priority="95" stopIfTrue="1" operator="equal">
      <formula>"-"</formula>
    </cfRule>
  </conditionalFormatting>
  <conditionalFormatting sqref="K23:K37">
    <cfRule type="cellIs" dxfId="5024" priority="94" stopIfTrue="1" operator="equal">
      <formula>"-"</formula>
    </cfRule>
  </conditionalFormatting>
  <conditionalFormatting sqref="J23:L37">
    <cfRule type="cellIs" dxfId="5023" priority="92" stopIfTrue="1" operator="equal">
      <formula>"-"</formula>
    </cfRule>
    <cfRule type="containsText" dxfId="5022" priority="93" stopIfTrue="1" operator="containsText" text="leer">
      <formula>NOT(ISERROR(SEARCH("leer",J23)))</formula>
    </cfRule>
  </conditionalFormatting>
  <conditionalFormatting sqref="J23:L37">
    <cfRule type="cellIs" dxfId="5021" priority="90" stopIfTrue="1" operator="equal">
      <formula>"-"</formula>
    </cfRule>
    <cfRule type="containsText" dxfId="5020" priority="91" stopIfTrue="1" operator="containsText" text="leer">
      <formula>NOT(ISERROR(SEARCH("leer",J23)))</formula>
    </cfRule>
  </conditionalFormatting>
  <conditionalFormatting sqref="I23:I37">
    <cfRule type="cellIs" dxfId="5019" priority="88" stopIfTrue="1" operator="equal">
      <formula>"-"</formula>
    </cfRule>
    <cfRule type="containsText" dxfId="5018" priority="89" stopIfTrue="1" operator="containsText" text="leer">
      <formula>NOT(ISERROR(SEARCH("leer",I23)))</formula>
    </cfRule>
  </conditionalFormatting>
  <conditionalFormatting sqref="I23:I37">
    <cfRule type="cellIs" dxfId="5017" priority="86" stopIfTrue="1" operator="equal">
      <formula>"-"</formula>
    </cfRule>
    <cfRule type="containsText" dxfId="5016" priority="87" stopIfTrue="1" operator="containsText" text="leer">
      <formula>NOT(ISERROR(SEARCH("leer",I23)))</formula>
    </cfRule>
  </conditionalFormatting>
  <conditionalFormatting sqref="I23:I37">
    <cfRule type="cellIs" dxfId="5015" priority="84" stopIfTrue="1" operator="equal">
      <formula>"-"</formula>
    </cfRule>
    <cfRule type="containsText" dxfId="5014" priority="85" stopIfTrue="1" operator="containsText" text="leer">
      <formula>NOT(ISERROR(SEARCH("leer",I23)))</formula>
    </cfRule>
  </conditionalFormatting>
  <conditionalFormatting sqref="I23:I37">
    <cfRule type="cellIs" dxfId="5013" priority="82" stopIfTrue="1" operator="equal">
      <formula>"-"</formula>
    </cfRule>
    <cfRule type="containsText" dxfId="5012" priority="83" stopIfTrue="1" operator="containsText" text="leer">
      <formula>NOT(ISERROR(SEARCH("leer",I23)))</formula>
    </cfRule>
  </conditionalFormatting>
  <conditionalFormatting sqref="I23:I37">
    <cfRule type="cellIs" dxfId="5011" priority="80" stopIfTrue="1" operator="equal">
      <formula>"-"</formula>
    </cfRule>
    <cfRule type="containsText" dxfId="5010" priority="81" stopIfTrue="1" operator="containsText" text="leer">
      <formula>NOT(ISERROR(SEARCH("leer",I23)))</formula>
    </cfRule>
  </conditionalFormatting>
  <conditionalFormatting sqref="I23:I37">
    <cfRule type="cellIs" dxfId="5009" priority="78" stopIfTrue="1" operator="equal">
      <formula>"-"</formula>
    </cfRule>
    <cfRule type="containsText" dxfId="5008" priority="79" stopIfTrue="1" operator="containsText" text="leer">
      <formula>NOT(ISERROR(SEARCH("leer",I23)))</formula>
    </cfRule>
  </conditionalFormatting>
  <conditionalFormatting sqref="I23:I37">
    <cfRule type="cellIs" dxfId="5007" priority="76" stopIfTrue="1" operator="equal">
      <formula>"-"</formula>
    </cfRule>
    <cfRule type="containsText" dxfId="5006" priority="77" stopIfTrue="1" operator="containsText" text="leer">
      <formula>NOT(ISERROR(SEARCH("leer",I23)))</formula>
    </cfRule>
  </conditionalFormatting>
  <conditionalFormatting sqref="H23:H37">
    <cfRule type="cellIs" dxfId="5005" priority="74" stopIfTrue="1" operator="equal">
      <formula>"-"</formula>
    </cfRule>
    <cfRule type="containsText" dxfId="5004" priority="75" stopIfTrue="1" operator="containsText" text="leer">
      <formula>NOT(ISERROR(SEARCH("leer",H23)))</formula>
    </cfRule>
  </conditionalFormatting>
  <conditionalFormatting sqref="H23:H37">
    <cfRule type="cellIs" dxfId="5003" priority="73" stopIfTrue="1" operator="equal">
      <formula>"-"</formula>
    </cfRule>
  </conditionalFormatting>
  <conditionalFormatting sqref="H23:H37">
    <cfRule type="cellIs" dxfId="5002" priority="71" stopIfTrue="1" operator="equal">
      <formula>"-"</formula>
    </cfRule>
    <cfRule type="containsText" dxfId="5001" priority="72" stopIfTrue="1" operator="containsText" text="leer">
      <formula>NOT(ISERROR(SEARCH("leer",H23)))</formula>
    </cfRule>
  </conditionalFormatting>
  <conditionalFormatting sqref="H23:H37">
    <cfRule type="cellIs" dxfId="5000" priority="70" stopIfTrue="1" operator="equal">
      <formula>"-"</formula>
    </cfRule>
  </conditionalFormatting>
  <conditionalFormatting sqref="K42:K56">
    <cfRule type="cellIs" dxfId="4999" priority="69" stopIfTrue="1" operator="equal">
      <formula>"-"</formula>
    </cfRule>
  </conditionalFormatting>
  <conditionalFormatting sqref="J42:J56">
    <cfRule type="cellIs" dxfId="4998" priority="67" stopIfTrue="1" operator="equal">
      <formula>"-"</formula>
    </cfRule>
    <cfRule type="containsText" dxfId="4997" priority="68" stopIfTrue="1" operator="containsText" text="leer">
      <formula>NOT(ISERROR(SEARCH("leer",J42)))</formula>
    </cfRule>
  </conditionalFormatting>
  <conditionalFormatting sqref="J42:J56">
    <cfRule type="cellIs" dxfId="4996" priority="65" stopIfTrue="1" operator="equal">
      <formula>"-"</formula>
    </cfRule>
    <cfRule type="containsText" dxfId="4995" priority="66" stopIfTrue="1" operator="containsText" text="leer">
      <formula>NOT(ISERROR(SEARCH("leer",J42)))</formula>
    </cfRule>
  </conditionalFormatting>
  <conditionalFormatting sqref="I42:I56">
    <cfRule type="cellIs" dxfId="4994" priority="63" stopIfTrue="1" operator="equal">
      <formula>"-"</formula>
    </cfRule>
    <cfRule type="containsText" dxfId="4993" priority="64" stopIfTrue="1" operator="containsText" text="leer">
      <formula>NOT(ISERROR(SEARCH("leer",I42)))</formula>
    </cfRule>
  </conditionalFormatting>
  <conditionalFormatting sqref="I42:I56">
    <cfRule type="cellIs" dxfId="4992" priority="61" stopIfTrue="1" operator="equal">
      <formula>"-"</formula>
    </cfRule>
    <cfRule type="containsText" dxfId="4991" priority="62" stopIfTrue="1" operator="containsText" text="leer">
      <formula>NOT(ISERROR(SEARCH("leer",I42)))</formula>
    </cfRule>
  </conditionalFormatting>
  <conditionalFormatting sqref="I42:I56">
    <cfRule type="cellIs" dxfId="4990" priority="59" stopIfTrue="1" operator="equal">
      <formula>"-"</formula>
    </cfRule>
    <cfRule type="containsText" dxfId="4989" priority="60" stopIfTrue="1" operator="containsText" text="leer">
      <formula>NOT(ISERROR(SEARCH("leer",I42)))</formula>
    </cfRule>
  </conditionalFormatting>
  <conditionalFormatting sqref="I42:I56">
    <cfRule type="cellIs" dxfId="4988" priority="57" stopIfTrue="1" operator="equal">
      <formula>"-"</formula>
    </cfRule>
    <cfRule type="containsText" dxfId="4987" priority="58" stopIfTrue="1" operator="containsText" text="leer">
      <formula>NOT(ISERROR(SEARCH("leer",I42)))</formula>
    </cfRule>
  </conditionalFormatting>
  <conditionalFormatting sqref="I42:I56">
    <cfRule type="cellIs" dxfId="4986" priority="55" stopIfTrue="1" operator="equal">
      <formula>"-"</formula>
    </cfRule>
    <cfRule type="containsText" dxfId="4985" priority="56" stopIfTrue="1" operator="containsText" text="leer">
      <formula>NOT(ISERROR(SEARCH("leer",I42)))</formula>
    </cfRule>
  </conditionalFormatting>
  <conditionalFormatting sqref="I42:I56">
    <cfRule type="cellIs" dxfId="4984" priority="53" stopIfTrue="1" operator="equal">
      <formula>"-"</formula>
    </cfRule>
    <cfRule type="containsText" dxfId="4983" priority="54" stopIfTrue="1" operator="containsText" text="leer">
      <formula>NOT(ISERROR(SEARCH("leer",I42)))</formula>
    </cfRule>
  </conditionalFormatting>
  <conditionalFormatting sqref="I42:I56">
    <cfRule type="cellIs" dxfId="4982" priority="51" stopIfTrue="1" operator="equal">
      <formula>"-"</formula>
    </cfRule>
    <cfRule type="containsText" dxfId="4981" priority="52" stopIfTrue="1" operator="containsText" text="leer">
      <formula>NOT(ISERROR(SEARCH("leer",I42)))</formula>
    </cfRule>
  </conditionalFormatting>
  <conditionalFormatting sqref="H42:H56">
    <cfRule type="cellIs" dxfId="4980" priority="49" stopIfTrue="1" operator="equal">
      <formula>"-"</formula>
    </cfRule>
    <cfRule type="containsText" dxfId="4979" priority="50" stopIfTrue="1" operator="containsText" text="leer">
      <formula>NOT(ISERROR(SEARCH("leer",H42)))</formula>
    </cfRule>
  </conditionalFormatting>
  <conditionalFormatting sqref="H42:H56">
    <cfRule type="cellIs" dxfId="4978" priority="48" stopIfTrue="1" operator="equal">
      <formula>"-"</formula>
    </cfRule>
  </conditionalFormatting>
  <conditionalFormatting sqref="H42:H56">
    <cfRule type="cellIs" dxfId="4977" priority="46" stopIfTrue="1" operator="equal">
      <formula>"-"</formula>
    </cfRule>
    <cfRule type="containsText" dxfId="4976" priority="47" stopIfTrue="1" operator="containsText" text="leer">
      <formula>NOT(ISERROR(SEARCH("leer",H42)))</formula>
    </cfRule>
  </conditionalFormatting>
  <conditionalFormatting sqref="H42:H56">
    <cfRule type="cellIs" dxfId="4975" priority="45" stopIfTrue="1" operator="equal">
      <formula>"-"</formula>
    </cfRule>
  </conditionalFormatting>
  <conditionalFormatting sqref="K71">
    <cfRule type="cellIs" dxfId="4974" priority="44" stopIfTrue="1" operator="equal">
      <formula>"-"</formula>
    </cfRule>
  </conditionalFormatting>
  <conditionalFormatting sqref="J71">
    <cfRule type="cellIs" dxfId="4973" priority="42" stopIfTrue="1" operator="equal">
      <formula>"-"</formula>
    </cfRule>
    <cfRule type="containsText" dxfId="4972" priority="43" stopIfTrue="1" operator="containsText" text="leer">
      <formula>NOT(ISERROR(SEARCH("leer",J71)))</formula>
    </cfRule>
  </conditionalFormatting>
  <conditionalFormatting sqref="J71">
    <cfRule type="cellIs" dxfId="4971" priority="40" stopIfTrue="1" operator="equal">
      <formula>"-"</formula>
    </cfRule>
    <cfRule type="containsText" dxfId="4970" priority="41" stopIfTrue="1" operator="containsText" text="leer">
      <formula>NOT(ISERROR(SEARCH("leer",J71)))</formula>
    </cfRule>
  </conditionalFormatting>
  <conditionalFormatting sqref="I71">
    <cfRule type="cellIs" dxfId="4969" priority="38" stopIfTrue="1" operator="equal">
      <formula>"-"</formula>
    </cfRule>
    <cfRule type="containsText" dxfId="4968" priority="39" stopIfTrue="1" operator="containsText" text="leer">
      <formula>NOT(ISERROR(SEARCH("leer",I71)))</formula>
    </cfRule>
  </conditionalFormatting>
  <conditionalFormatting sqref="I71">
    <cfRule type="cellIs" dxfId="4967" priority="36" stopIfTrue="1" operator="equal">
      <formula>"-"</formula>
    </cfRule>
    <cfRule type="containsText" dxfId="4966" priority="37" stopIfTrue="1" operator="containsText" text="leer">
      <formula>NOT(ISERROR(SEARCH("leer",I71)))</formula>
    </cfRule>
  </conditionalFormatting>
  <conditionalFormatting sqref="I71">
    <cfRule type="cellIs" dxfId="4965" priority="34" stopIfTrue="1" operator="equal">
      <formula>"-"</formula>
    </cfRule>
    <cfRule type="containsText" dxfId="4964" priority="35" stopIfTrue="1" operator="containsText" text="leer">
      <formula>NOT(ISERROR(SEARCH("leer",I71)))</formula>
    </cfRule>
  </conditionalFormatting>
  <conditionalFormatting sqref="I71">
    <cfRule type="cellIs" dxfId="4963" priority="32" stopIfTrue="1" operator="equal">
      <formula>"-"</formula>
    </cfRule>
    <cfRule type="containsText" dxfId="4962" priority="33" stopIfTrue="1" operator="containsText" text="leer">
      <formula>NOT(ISERROR(SEARCH("leer",I71)))</formula>
    </cfRule>
  </conditionalFormatting>
  <conditionalFormatting sqref="I71">
    <cfRule type="cellIs" dxfId="4961" priority="30" stopIfTrue="1" operator="equal">
      <formula>"-"</formula>
    </cfRule>
    <cfRule type="containsText" dxfId="4960" priority="31" stopIfTrue="1" operator="containsText" text="leer">
      <formula>NOT(ISERROR(SEARCH("leer",I71)))</formula>
    </cfRule>
  </conditionalFormatting>
  <conditionalFormatting sqref="I71">
    <cfRule type="cellIs" dxfId="4959" priority="28" stopIfTrue="1" operator="equal">
      <formula>"-"</formula>
    </cfRule>
    <cfRule type="containsText" dxfId="4958" priority="29" stopIfTrue="1" operator="containsText" text="leer">
      <formula>NOT(ISERROR(SEARCH("leer",I71)))</formula>
    </cfRule>
  </conditionalFormatting>
  <conditionalFormatting sqref="I71">
    <cfRule type="cellIs" dxfId="4957" priority="26" stopIfTrue="1" operator="equal">
      <formula>"-"</formula>
    </cfRule>
    <cfRule type="containsText" dxfId="4956" priority="27" stopIfTrue="1" operator="containsText" text="leer">
      <formula>NOT(ISERROR(SEARCH("leer",I71)))</formula>
    </cfRule>
  </conditionalFormatting>
  <conditionalFormatting sqref="K71">
    <cfRule type="cellIs" dxfId="4955" priority="25" stopIfTrue="1" operator="equal">
      <formula>"-"</formula>
    </cfRule>
  </conditionalFormatting>
  <conditionalFormatting sqref="J71">
    <cfRule type="cellIs" dxfId="4954" priority="23" stopIfTrue="1" operator="equal">
      <formula>"-"</formula>
    </cfRule>
    <cfRule type="containsText" dxfId="4953" priority="24" stopIfTrue="1" operator="containsText" text="leer">
      <formula>NOT(ISERROR(SEARCH("leer",J71)))</formula>
    </cfRule>
  </conditionalFormatting>
  <conditionalFormatting sqref="J71">
    <cfRule type="cellIs" dxfId="4952" priority="21" stopIfTrue="1" operator="equal">
      <formula>"-"</formula>
    </cfRule>
    <cfRule type="containsText" dxfId="4951" priority="22" stopIfTrue="1" operator="containsText" text="leer">
      <formula>NOT(ISERROR(SEARCH("leer",J71)))</formula>
    </cfRule>
  </conditionalFormatting>
  <conditionalFormatting sqref="I71">
    <cfRule type="cellIs" dxfId="4950" priority="19" stopIfTrue="1" operator="equal">
      <formula>"-"</formula>
    </cfRule>
    <cfRule type="containsText" dxfId="4949" priority="20" stopIfTrue="1" operator="containsText" text="leer">
      <formula>NOT(ISERROR(SEARCH("leer",I71)))</formula>
    </cfRule>
  </conditionalFormatting>
  <conditionalFormatting sqref="I71">
    <cfRule type="cellIs" dxfId="4948" priority="17" stopIfTrue="1" operator="equal">
      <formula>"-"</formula>
    </cfRule>
    <cfRule type="containsText" dxfId="4947" priority="18" stopIfTrue="1" operator="containsText" text="leer">
      <formula>NOT(ISERROR(SEARCH("leer",I71)))</formula>
    </cfRule>
  </conditionalFormatting>
  <conditionalFormatting sqref="I71">
    <cfRule type="cellIs" dxfId="4946" priority="15" stopIfTrue="1" operator="equal">
      <formula>"-"</formula>
    </cfRule>
    <cfRule type="containsText" dxfId="4945" priority="16" stopIfTrue="1" operator="containsText" text="leer">
      <formula>NOT(ISERROR(SEARCH("leer",I71)))</formula>
    </cfRule>
  </conditionalFormatting>
  <conditionalFormatting sqref="I71">
    <cfRule type="cellIs" dxfId="4944" priority="13" stopIfTrue="1" operator="equal">
      <formula>"-"</formula>
    </cfRule>
    <cfRule type="containsText" dxfId="4943" priority="14" stopIfTrue="1" operator="containsText" text="leer">
      <formula>NOT(ISERROR(SEARCH("leer",I71)))</formula>
    </cfRule>
  </conditionalFormatting>
  <conditionalFormatting sqref="I71">
    <cfRule type="cellIs" dxfId="4942" priority="11" stopIfTrue="1" operator="equal">
      <formula>"-"</formula>
    </cfRule>
    <cfRule type="containsText" dxfId="4941" priority="12" stopIfTrue="1" operator="containsText" text="leer">
      <formula>NOT(ISERROR(SEARCH("leer",I71)))</formula>
    </cfRule>
  </conditionalFormatting>
  <conditionalFormatting sqref="I71">
    <cfRule type="cellIs" dxfId="4940" priority="9" stopIfTrue="1" operator="equal">
      <formula>"-"</formula>
    </cfRule>
    <cfRule type="containsText" dxfId="4939" priority="10" stopIfTrue="1" operator="containsText" text="leer">
      <formula>NOT(ISERROR(SEARCH("leer",I71)))</formula>
    </cfRule>
  </conditionalFormatting>
  <conditionalFormatting sqref="I71">
    <cfRule type="cellIs" dxfId="4938" priority="7" stopIfTrue="1" operator="equal">
      <formula>"-"</formula>
    </cfRule>
    <cfRule type="containsText" dxfId="4937" priority="8" stopIfTrue="1" operator="containsText" text="leer">
      <formula>NOT(ISERROR(SEARCH("leer",I71)))</formula>
    </cfRule>
  </conditionalFormatting>
  <conditionalFormatting sqref="H71">
    <cfRule type="cellIs" dxfId="4936" priority="5" stopIfTrue="1" operator="equal">
      <formula>"-"</formula>
    </cfRule>
    <cfRule type="containsText" dxfId="4935" priority="6" stopIfTrue="1" operator="containsText" text="leer">
      <formula>NOT(ISERROR(SEARCH("leer",H71)))</formula>
    </cfRule>
  </conditionalFormatting>
  <conditionalFormatting sqref="H71">
    <cfRule type="cellIs" dxfId="4934" priority="4" stopIfTrue="1" operator="equal">
      <formula>"-"</formula>
    </cfRule>
  </conditionalFormatting>
  <conditionalFormatting sqref="H71">
    <cfRule type="cellIs" dxfId="4933" priority="2" stopIfTrue="1" operator="equal">
      <formula>"-"</formula>
    </cfRule>
    <cfRule type="containsText" dxfId="4932" priority="3" stopIfTrue="1" operator="containsText" text="leer">
      <formula>NOT(ISERROR(SEARCH("leer",H71)))</formula>
    </cfRule>
  </conditionalFormatting>
  <conditionalFormatting sqref="H71">
    <cfRule type="cellIs" dxfId="4931" priority="1" stopIfTrue="1" operator="equal">
      <formula>"-"</formula>
    </cfRule>
  </conditionalFormatting>
  <hyperlinks>
    <hyperlink ref="A1" location="Index!A1" display="zurück"/>
  </hyperlinks>
  <pageMargins left="0.79000000000000015" right="0.79000000000000015" top="0.98" bottom="0.98" header="0.51" footer="0.51"/>
  <pageSetup paperSize="9" scale="58" orientation="portrait" horizontalDpi="1200" verticalDpi="1200"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4"/>
  <sheetViews>
    <sheetView showRuler="0" zoomScaleNormal="100" workbookViewId="0"/>
  </sheetViews>
  <sheetFormatPr baseColWidth="10" defaultColWidth="11.42578125" defaultRowHeight="12.75"/>
  <cols>
    <col min="1" max="1" width="47.42578125" customWidth="1"/>
    <col min="2" max="2" width="15.42578125" bestFit="1" customWidth="1"/>
    <col min="3" max="3" width="9.7109375" customWidth="1"/>
    <col min="4" max="5" width="12.28515625" style="8" customWidth="1"/>
    <col min="6" max="8" width="11.42578125" style="8" customWidth="1"/>
  </cols>
  <sheetData>
    <row r="1" spans="1:17" s="5" customFormat="1">
      <c r="A1" s="92" t="s">
        <v>343</v>
      </c>
    </row>
    <row r="2" spans="1:17" s="5" customFormat="1">
      <c r="A2" s="92"/>
    </row>
    <row r="3" spans="1:17">
      <c r="A3" s="2" t="s">
        <v>292</v>
      </c>
      <c r="C3" t="s">
        <v>385</v>
      </c>
      <c r="D3" s="5" t="s">
        <v>477</v>
      </c>
      <c r="E3" s="6">
        <v>2004</v>
      </c>
      <c r="F3" s="6">
        <v>2005</v>
      </c>
      <c r="G3" s="6">
        <v>2006</v>
      </c>
      <c r="H3" s="6">
        <v>2007</v>
      </c>
      <c r="I3" s="6">
        <v>2008</v>
      </c>
      <c r="J3" s="6">
        <v>2009</v>
      </c>
      <c r="K3" s="6">
        <v>2010</v>
      </c>
      <c r="L3" s="6">
        <v>2011</v>
      </c>
      <c r="M3" s="6">
        <v>2012</v>
      </c>
      <c r="N3" s="6">
        <v>2013</v>
      </c>
      <c r="O3" s="4">
        <v>2014</v>
      </c>
      <c r="P3" s="4">
        <v>2015</v>
      </c>
      <c r="Q3" s="341">
        <v>2016</v>
      </c>
    </row>
    <row r="4" spans="1:17">
      <c r="A4" s="2"/>
      <c r="C4" s="3"/>
      <c r="E4" s="6"/>
      <c r="F4" s="6"/>
      <c r="G4" s="6"/>
      <c r="H4" s="6"/>
      <c r="I4" s="6"/>
      <c r="J4" s="6"/>
      <c r="K4" s="3"/>
      <c r="L4" s="3"/>
      <c r="M4" s="8"/>
      <c r="N4" s="8"/>
      <c r="O4" s="8"/>
      <c r="P4" s="8"/>
      <c r="Q4" s="340"/>
    </row>
    <row r="5" spans="1:17">
      <c r="A5" s="4" t="s">
        <v>323</v>
      </c>
      <c r="C5" s="68"/>
      <c r="E5" s="22"/>
      <c r="F5" s="4"/>
      <c r="G5" s="22"/>
      <c r="H5" s="4"/>
      <c r="I5" s="22"/>
      <c r="J5" s="22"/>
      <c r="K5" s="68"/>
      <c r="L5" s="68"/>
      <c r="M5" s="8"/>
      <c r="N5" s="8"/>
      <c r="O5" s="8"/>
      <c r="P5" s="8"/>
      <c r="Q5" s="340"/>
    </row>
    <row r="6" spans="1:17">
      <c r="A6" s="27" t="s">
        <v>321</v>
      </c>
      <c r="B6" t="s">
        <v>278</v>
      </c>
      <c r="C6" s="27">
        <v>1</v>
      </c>
      <c r="E6" s="88">
        <v>97.4</v>
      </c>
      <c r="F6" s="88">
        <v>97.7</v>
      </c>
      <c r="G6" s="88">
        <v>98</v>
      </c>
      <c r="H6" s="88">
        <v>97.1</v>
      </c>
      <c r="I6" s="88">
        <v>95.9</v>
      </c>
      <c r="J6" s="84">
        <v>97.7</v>
      </c>
      <c r="K6" s="68">
        <v>97.2</v>
      </c>
      <c r="L6" s="68">
        <v>97.5</v>
      </c>
      <c r="M6" s="187">
        <v>97.9</v>
      </c>
      <c r="N6" s="8">
        <v>97.6</v>
      </c>
      <c r="O6" s="8">
        <v>97.7</v>
      </c>
      <c r="P6" s="8">
        <v>97.8</v>
      </c>
      <c r="Q6" s="388">
        <v>98</v>
      </c>
    </row>
    <row r="7" spans="1:17">
      <c r="A7" s="27" t="s">
        <v>322</v>
      </c>
      <c r="B7" t="s">
        <v>278</v>
      </c>
      <c r="C7" s="27">
        <v>1</v>
      </c>
      <c r="E7" s="88">
        <v>97.4</v>
      </c>
      <c r="F7" s="88">
        <v>98.2</v>
      </c>
      <c r="G7" s="88">
        <v>98.3</v>
      </c>
      <c r="H7" s="89">
        <v>96.7</v>
      </c>
      <c r="I7" s="88">
        <v>95.9</v>
      </c>
      <c r="J7" s="84">
        <v>98.4</v>
      </c>
      <c r="K7" s="68">
        <v>98.5</v>
      </c>
      <c r="L7" s="68">
        <v>99.3</v>
      </c>
      <c r="M7" s="187">
        <v>98.8</v>
      </c>
      <c r="N7" s="8">
        <v>98.8</v>
      </c>
      <c r="O7" s="25">
        <v>99</v>
      </c>
      <c r="P7" s="8">
        <v>98.9</v>
      </c>
      <c r="Q7" s="388">
        <v>98.9</v>
      </c>
    </row>
    <row r="8" spans="1:17">
      <c r="A8" s="27"/>
      <c r="C8" s="27"/>
      <c r="E8" s="88"/>
      <c r="F8" s="88"/>
      <c r="G8" s="88"/>
      <c r="H8" s="89"/>
      <c r="I8" s="88"/>
      <c r="J8" s="89"/>
      <c r="K8" s="27"/>
      <c r="L8" s="27"/>
      <c r="M8" s="8"/>
      <c r="N8" s="8"/>
      <c r="O8" s="8"/>
      <c r="P8" s="8"/>
      <c r="Q8" s="388"/>
    </row>
    <row r="9" spans="1:17">
      <c r="A9" s="4" t="s">
        <v>324</v>
      </c>
      <c r="C9" s="27"/>
      <c r="E9" s="88"/>
      <c r="F9" s="88"/>
      <c r="G9" s="88"/>
      <c r="H9" s="89"/>
      <c r="I9" s="88"/>
      <c r="J9" s="89"/>
      <c r="K9" s="27"/>
      <c r="L9" s="27"/>
      <c r="M9" s="8"/>
      <c r="N9" s="8"/>
      <c r="O9" s="8"/>
      <c r="P9" s="8"/>
      <c r="Q9" s="388"/>
    </row>
    <row r="10" spans="1:17">
      <c r="A10" s="27" t="s">
        <v>325</v>
      </c>
      <c r="B10" t="s">
        <v>278</v>
      </c>
      <c r="C10" s="27">
        <v>2</v>
      </c>
      <c r="D10" s="22"/>
      <c r="E10" s="88">
        <v>95.8</v>
      </c>
      <c r="F10" s="88">
        <v>97.4</v>
      </c>
      <c r="G10" s="88">
        <v>97.3</v>
      </c>
      <c r="H10" s="89">
        <v>97.6</v>
      </c>
      <c r="I10" s="88">
        <v>98</v>
      </c>
      <c r="J10" s="84">
        <v>97.8</v>
      </c>
      <c r="K10" s="68">
        <v>97.7</v>
      </c>
      <c r="L10" s="68">
        <v>97.4</v>
      </c>
      <c r="M10" s="187">
        <v>97.7</v>
      </c>
      <c r="N10" s="68">
        <v>97.3</v>
      </c>
      <c r="O10" s="68">
        <v>97.4</v>
      </c>
      <c r="P10" s="68">
        <v>97.5</v>
      </c>
      <c r="Q10" s="388">
        <v>98.1</v>
      </c>
    </row>
    <row r="11" spans="1:17">
      <c r="A11" s="27" t="s">
        <v>326</v>
      </c>
      <c r="B11" t="s">
        <v>278</v>
      </c>
      <c r="C11" s="76">
        <v>2</v>
      </c>
      <c r="E11" s="88">
        <v>97.7</v>
      </c>
      <c r="F11" s="88">
        <v>97.7</v>
      </c>
      <c r="G11" s="88">
        <v>97.6</v>
      </c>
      <c r="H11" s="89">
        <v>97.5</v>
      </c>
      <c r="I11" s="88">
        <v>98.7</v>
      </c>
      <c r="J11" s="84">
        <v>98.1</v>
      </c>
      <c r="K11" s="68">
        <v>97.5</v>
      </c>
      <c r="L11" s="68">
        <v>97.7</v>
      </c>
      <c r="M11" s="187">
        <v>97.9</v>
      </c>
      <c r="N11" s="8">
        <v>97.7</v>
      </c>
      <c r="O11" s="8">
        <v>97.5</v>
      </c>
      <c r="P11" s="8">
        <v>97.5</v>
      </c>
      <c r="Q11" s="388">
        <v>97.2</v>
      </c>
    </row>
    <row r="14" spans="1:17">
      <c r="A14" s="435" t="s">
        <v>886</v>
      </c>
      <c r="B14" s="435"/>
      <c r="C14" s="435"/>
      <c r="D14" s="435"/>
      <c r="E14" s="435"/>
      <c r="F14" s="435"/>
      <c r="G14" s="435"/>
      <c r="H14" s="435"/>
      <c r="I14" s="435"/>
      <c r="J14" s="435"/>
      <c r="K14" s="435"/>
      <c r="L14" s="435"/>
      <c r="M14" s="435"/>
      <c r="N14" s="435"/>
      <c r="O14" s="435"/>
      <c r="P14" s="435"/>
      <c r="Q14" s="435"/>
    </row>
    <row r="15" spans="1:17">
      <c r="A15" s="212"/>
      <c r="B15" s="211"/>
      <c r="C15" s="205"/>
    </row>
    <row r="16" spans="1:17">
      <c r="A16" s="73"/>
    </row>
    <row r="23" spans="1:15">
      <c r="A23" s="2"/>
      <c r="C23" s="3"/>
      <c r="I23" s="3"/>
      <c r="J23" s="3"/>
      <c r="K23" s="3"/>
      <c r="L23" s="3"/>
    </row>
    <row r="25" spans="1:15">
      <c r="A25" s="2"/>
      <c r="C25" s="3"/>
      <c r="I25" s="3"/>
      <c r="J25" s="3"/>
      <c r="K25" s="3"/>
      <c r="L25" s="3"/>
      <c r="M25" s="3"/>
      <c r="N25" s="3"/>
      <c r="O25" s="3"/>
    </row>
    <row r="26" spans="1:15">
      <c r="C26" s="3"/>
      <c r="I26" s="3"/>
      <c r="J26" s="3"/>
      <c r="K26" s="3"/>
      <c r="L26" s="3"/>
      <c r="M26" s="3"/>
      <c r="N26" s="3"/>
      <c r="O26" s="3"/>
    </row>
    <row r="27" spans="1:15">
      <c r="A27" s="1"/>
      <c r="C27" s="3"/>
      <c r="I27" s="3"/>
      <c r="J27" s="3"/>
      <c r="K27" s="3"/>
      <c r="L27" s="3"/>
      <c r="M27" s="3"/>
      <c r="N27" s="3"/>
      <c r="O27" s="3"/>
    </row>
    <row r="28" spans="1:15">
      <c r="C28" s="3"/>
      <c r="I28" s="3"/>
      <c r="J28" s="3"/>
      <c r="K28" s="3"/>
      <c r="L28" s="3"/>
      <c r="M28" s="3"/>
      <c r="N28" s="3"/>
      <c r="O28" s="3"/>
    </row>
    <row r="29" spans="1:15">
      <c r="C29" s="3"/>
      <c r="I29" s="3"/>
      <c r="J29" s="3"/>
      <c r="K29" s="3"/>
      <c r="L29" s="3"/>
      <c r="M29" s="3"/>
      <c r="N29" s="3"/>
      <c r="O29" s="3"/>
    </row>
    <row r="32" spans="1:15">
      <c r="C32" s="6"/>
      <c r="D32" s="6"/>
      <c r="E32" s="22"/>
      <c r="F32" s="88"/>
      <c r="G32" s="88"/>
      <c r="H32" s="88"/>
      <c r="I32" s="88"/>
      <c r="J32" s="88"/>
      <c r="K32" s="88"/>
      <c r="N32" s="8"/>
      <c r="O32" s="8"/>
    </row>
    <row r="33" spans="1:15">
      <c r="C33" s="6"/>
      <c r="D33" s="6"/>
      <c r="E33" s="4"/>
      <c r="F33" s="88"/>
      <c r="G33" s="88"/>
      <c r="H33" s="88"/>
      <c r="I33" s="88"/>
      <c r="J33" s="88"/>
      <c r="K33" s="88"/>
      <c r="M33" s="3"/>
      <c r="N33" s="3"/>
      <c r="O33" s="3"/>
    </row>
    <row r="34" spans="1:15">
      <c r="C34" s="6"/>
      <c r="D34" s="6"/>
      <c r="E34" s="22"/>
      <c r="F34" s="88"/>
      <c r="G34" s="88"/>
      <c r="H34" s="88"/>
      <c r="I34" s="88"/>
      <c r="J34" s="88"/>
      <c r="K34" s="88"/>
      <c r="M34" s="3"/>
      <c r="N34" s="81"/>
      <c r="O34" s="3"/>
    </row>
    <row r="35" spans="1:15">
      <c r="C35" s="6"/>
      <c r="D35" s="6"/>
      <c r="E35" s="4"/>
      <c r="F35" s="88"/>
      <c r="G35" s="89"/>
      <c r="H35" s="89"/>
      <c r="I35" s="89"/>
      <c r="J35" s="89"/>
      <c r="K35" s="89"/>
      <c r="M35" s="3"/>
      <c r="N35" s="3"/>
      <c r="O35" s="3"/>
    </row>
    <row r="36" spans="1:15">
      <c r="C36" s="6"/>
      <c r="D36" s="6"/>
      <c r="E36" s="22"/>
      <c r="F36" s="88"/>
      <c r="G36" s="88"/>
      <c r="H36" s="88"/>
      <c r="I36" s="88"/>
      <c r="J36" s="88"/>
      <c r="K36" s="88"/>
      <c r="M36" s="3"/>
      <c r="N36" s="3"/>
      <c r="O36" s="3"/>
    </row>
    <row r="37" spans="1:15">
      <c r="C37" s="6"/>
      <c r="D37" s="6"/>
      <c r="E37" s="22"/>
      <c r="F37" s="84"/>
      <c r="G37" s="84"/>
      <c r="H37" s="89"/>
      <c r="I37" s="89"/>
      <c r="J37" s="84"/>
      <c r="K37" s="84"/>
      <c r="L37" s="3"/>
      <c r="M37" s="3"/>
      <c r="N37" s="138"/>
      <c r="O37" s="119"/>
    </row>
    <row r="38" spans="1:15">
      <c r="C38" s="6"/>
      <c r="D38" s="3"/>
      <c r="E38" s="68"/>
      <c r="F38" s="68"/>
      <c r="G38" s="68"/>
      <c r="H38" s="27"/>
      <c r="I38" s="27"/>
      <c r="J38" s="68"/>
      <c r="K38" s="68"/>
      <c r="M38" s="3"/>
      <c r="N38" s="68"/>
      <c r="O38" s="68"/>
    </row>
    <row r="39" spans="1:15">
      <c r="C39" s="6"/>
      <c r="D39" s="3"/>
      <c r="E39" s="68"/>
      <c r="F39" s="68"/>
      <c r="G39" s="68"/>
      <c r="H39" s="27"/>
      <c r="I39" s="27"/>
      <c r="J39" s="68"/>
      <c r="K39" s="68"/>
      <c r="M39" s="3"/>
      <c r="N39" s="68"/>
      <c r="O39" s="68"/>
    </row>
    <row r="40" spans="1:15">
      <c r="A40" s="2"/>
      <c r="C40" s="6"/>
      <c r="F40" s="187"/>
      <c r="G40" s="187"/>
      <c r="I40" s="8"/>
      <c r="J40" s="187"/>
      <c r="K40" s="187"/>
      <c r="L40" s="8"/>
      <c r="M40" s="8"/>
      <c r="N40" s="187"/>
      <c r="O40" s="187"/>
    </row>
    <row r="41" spans="1:15">
      <c r="C41" s="6"/>
      <c r="I41" s="8"/>
      <c r="J41" s="68"/>
      <c r="K41" s="8"/>
      <c r="L41" s="8"/>
      <c r="M41" s="8"/>
      <c r="N41" s="68"/>
      <c r="O41" s="68"/>
    </row>
    <row r="42" spans="1:15">
      <c r="A42" s="1"/>
      <c r="C42" s="4"/>
      <c r="G42" s="25"/>
      <c r="I42" s="8"/>
      <c r="J42" s="68"/>
      <c r="K42" s="8"/>
      <c r="L42" s="8"/>
      <c r="M42" s="8"/>
      <c r="N42" s="68"/>
      <c r="O42" s="68"/>
    </row>
    <row r="43" spans="1:15">
      <c r="C43" s="4"/>
      <c r="I43" s="8"/>
      <c r="J43" s="68"/>
      <c r="K43" s="8"/>
      <c r="L43" s="8"/>
      <c r="M43" s="8"/>
      <c r="N43" s="8"/>
      <c r="O43" s="8"/>
    </row>
    <row r="50" spans="1:15">
      <c r="O50" s="3"/>
    </row>
    <row r="51" spans="1:15">
      <c r="A51" s="2"/>
      <c r="O51" s="3"/>
    </row>
    <row r="52" spans="1:15">
      <c r="A52" s="53"/>
      <c r="O52" s="3"/>
    </row>
    <row r="53" spans="1:15">
      <c r="O53" s="3"/>
    </row>
    <row r="54" spans="1:15">
      <c r="A54" s="52"/>
      <c r="B54" s="52"/>
      <c r="O54" s="52"/>
    </row>
  </sheetData>
  <mergeCells count="1">
    <mergeCell ref="A14:Q14"/>
  </mergeCells>
  <phoneticPr fontId="17" type="noConversion"/>
  <conditionalFormatting sqref="F38:O38">
    <cfRule type="cellIs" dxfId="4930" priority="124" stopIfTrue="1" operator="equal">
      <formula>"-"</formula>
    </cfRule>
  </conditionalFormatting>
  <conditionalFormatting sqref="N43:O43">
    <cfRule type="cellIs" dxfId="4929" priority="123" stopIfTrue="1" operator="equal">
      <formula>"-"</formula>
    </cfRule>
  </conditionalFormatting>
  <conditionalFormatting sqref="F37:G37">
    <cfRule type="cellIs" dxfId="4928" priority="121" stopIfTrue="1" operator="equal">
      <formula>"-"</formula>
    </cfRule>
    <cfRule type="containsText" dxfId="4927" priority="122" stopIfTrue="1" operator="containsText" text="leer">
      <formula>NOT(ISERROR(SEARCH("leer",F37)))</formula>
    </cfRule>
  </conditionalFormatting>
  <conditionalFormatting sqref="J37:K37">
    <cfRule type="cellIs" dxfId="4926" priority="119" stopIfTrue="1" operator="equal">
      <formula>"-"</formula>
    </cfRule>
    <cfRule type="containsText" dxfId="4925" priority="120" stopIfTrue="1" operator="containsText" text="leer">
      <formula>NOT(ISERROR(SEARCH("leer",J37)))</formula>
    </cfRule>
  </conditionalFormatting>
  <conditionalFormatting sqref="N37:O37">
    <cfRule type="cellIs" dxfId="4924" priority="117" stopIfTrue="1" operator="equal">
      <formula>"-"</formula>
    </cfRule>
    <cfRule type="containsText" dxfId="4923" priority="118" stopIfTrue="1" operator="containsText" text="leer">
      <formula>NOT(ISERROR(SEARCH("leer",N37)))</formula>
    </cfRule>
  </conditionalFormatting>
  <conditionalFormatting sqref="F36:G36">
    <cfRule type="cellIs" dxfId="4922" priority="115" stopIfTrue="1" operator="equal">
      <formula>"-"</formula>
    </cfRule>
    <cfRule type="containsText" dxfId="4921" priority="116" stopIfTrue="1" operator="containsText" text="leer">
      <formula>NOT(ISERROR(SEARCH("leer",F36)))</formula>
    </cfRule>
  </conditionalFormatting>
  <conditionalFormatting sqref="J36:K36">
    <cfRule type="cellIs" dxfId="4920" priority="113" stopIfTrue="1" operator="equal">
      <formula>"-"</formula>
    </cfRule>
    <cfRule type="containsText" dxfId="4919" priority="114" stopIfTrue="1" operator="containsText" text="leer">
      <formula>NOT(ISERROR(SEARCH("leer",J36)))</formula>
    </cfRule>
  </conditionalFormatting>
  <conditionalFormatting sqref="N36:O36">
    <cfRule type="cellIs" dxfId="4918" priority="111" stopIfTrue="1" operator="equal">
      <formula>"-"</formula>
    </cfRule>
    <cfRule type="containsText" dxfId="4917" priority="112" stopIfTrue="1" operator="containsText" text="leer">
      <formula>NOT(ISERROR(SEARCH("leer",N36)))</formula>
    </cfRule>
  </conditionalFormatting>
  <conditionalFormatting sqref="F36:G36">
    <cfRule type="cellIs" dxfId="4916" priority="109" stopIfTrue="1" operator="equal">
      <formula>"-"</formula>
    </cfRule>
    <cfRule type="containsText" dxfId="4915" priority="110" stopIfTrue="1" operator="containsText" text="leer">
      <formula>NOT(ISERROR(SEARCH("leer",F36)))</formula>
    </cfRule>
  </conditionalFormatting>
  <conditionalFormatting sqref="F36:G36">
    <cfRule type="cellIs" dxfId="4914" priority="107" stopIfTrue="1" operator="equal">
      <formula>"-"</formula>
    </cfRule>
    <cfRule type="containsText" dxfId="4913" priority="108" stopIfTrue="1" operator="containsText" text="leer">
      <formula>NOT(ISERROR(SEARCH("leer",F36)))</formula>
    </cfRule>
  </conditionalFormatting>
  <conditionalFormatting sqref="F36:G36">
    <cfRule type="cellIs" dxfId="4912" priority="105" stopIfTrue="1" operator="equal">
      <formula>"-"</formula>
    </cfRule>
    <cfRule type="containsText" dxfId="4911" priority="106" stopIfTrue="1" operator="containsText" text="leer">
      <formula>NOT(ISERROR(SEARCH("leer",F36)))</formula>
    </cfRule>
  </conditionalFormatting>
  <conditionalFormatting sqref="F36:G36">
    <cfRule type="cellIs" dxfId="4910" priority="103" stopIfTrue="1" operator="equal">
      <formula>"-"</formula>
    </cfRule>
    <cfRule type="containsText" dxfId="4909" priority="104" stopIfTrue="1" operator="containsText" text="leer">
      <formula>NOT(ISERROR(SEARCH("leer",F36)))</formula>
    </cfRule>
  </conditionalFormatting>
  <conditionalFormatting sqref="F36:G36">
    <cfRule type="cellIs" dxfId="4908" priority="101" stopIfTrue="1" operator="equal">
      <formula>"-"</formula>
    </cfRule>
    <cfRule type="containsText" dxfId="4907" priority="102" stopIfTrue="1" operator="containsText" text="leer">
      <formula>NOT(ISERROR(SEARCH("leer",F36)))</formula>
    </cfRule>
  </conditionalFormatting>
  <conditionalFormatting sqref="J36:K36">
    <cfRule type="cellIs" dxfId="4906" priority="99" stopIfTrue="1" operator="equal">
      <formula>"-"</formula>
    </cfRule>
    <cfRule type="containsText" dxfId="4905" priority="100" stopIfTrue="1" operator="containsText" text="leer">
      <formula>NOT(ISERROR(SEARCH("leer",J36)))</formula>
    </cfRule>
  </conditionalFormatting>
  <conditionalFormatting sqref="J36:K36">
    <cfRule type="cellIs" dxfId="4904" priority="97" stopIfTrue="1" operator="equal">
      <formula>"-"</formula>
    </cfRule>
    <cfRule type="containsText" dxfId="4903" priority="98" stopIfTrue="1" operator="containsText" text="leer">
      <formula>NOT(ISERROR(SEARCH("leer",J36)))</formula>
    </cfRule>
  </conditionalFormatting>
  <conditionalFormatting sqref="J36:K36">
    <cfRule type="cellIs" dxfId="4902" priority="95" stopIfTrue="1" operator="equal">
      <formula>"-"</formula>
    </cfRule>
    <cfRule type="containsText" dxfId="4901" priority="96" stopIfTrue="1" operator="containsText" text="leer">
      <formula>NOT(ISERROR(SEARCH("leer",J36)))</formula>
    </cfRule>
  </conditionalFormatting>
  <conditionalFormatting sqref="J36:K36">
    <cfRule type="cellIs" dxfId="4900" priority="93" stopIfTrue="1" operator="equal">
      <formula>"-"</formula>
    </cfRule>
    <cfRule type="containsText" dxfId="4899" priority="94" stopIfTrue="1" operator="containsText" text="leer">
      <formula>NOT(ISERROR(SEARCH("leer",J36)))</formula>
    </cfRule>
  </conditionalFormatting>
  <conditionalFormatting sqref="J36:K36">
    <cfRule type="cellIs" dxfId="4898" priority="91" stopIfTrue="1" operator="equal">
      <formula>"-"</formula>
    </cfRule>
    <cfRule type="containsText" dxfId="4897" priority="92" stopIfTrue="1" operator="containsText" text="leer">
      <formula>NOT(ISERROR(SEARCH("leer",J36)))</formula>
    </cfRule>
  </conditionalFormatting>
  <conditionalFormatting sqref="N36:O36">
    <cfRule type="cellIs" dxfId="4896" priority="89" stopIfTrue="1" operator="equal">
      <formula>"-"</formula>
    </cfRule>
    <cfRule type="containsText" dxfId="4895" priority="90" stopIfTrue="1" operator="containsText" text="leer">
      <formula>NOT(ISERROR(SEARCH("leer",N36)))</formula>
    </cfRule>
  </conditionalFormatting>
  <conditionalFormatting sqref="N36:O36">
    <cfRule type="cellIs" dxfId="4894" priority="87" stopIfTrue="1" operator="equal">
      <formula>"-"</formula>
    </cfRule>
    <cfRule type="containsText" dxfId="4893" priority="88" stopIfTrue="1" operator="containsText" text="leer">
      <formula>NOT(ISERROR(SEARCH("leer",N36)))</formula>
    </cfRule>
  </conditionalFormatting>
  <conditionalFormatting sqref="N36:O36">
    <cfRule type="cellIs" dxfId="4892" priority="85" stopIfTrue="1" operator="equal">
      <formula>"-"</formula>
    </cfRule>
    <cfRule type="containsText" dxfId="4891" priority="86" stopIfTrue="1" operator="containsText" text="leer">
      <formula>NOT(ISERROR(SEARCH("leer",N36)))</formula>
    </cfRule>
  </conditionalFormatting>
  <conditionalFormatting sqref="N36:O36">
    <cfRule type="cellIs" dxfId="4890" priority="83" stopIfTrue="1" operator="equal">
      <formula>"-"</formula>
    </cfRule>
    <cfRule type="containsText" dxfId="4889" priority="84" stopIfTrue="1" operator="containsText" text="leer">
      <formula>NOT(ISERROR(SEARCH("leer",N36)))</formula>
    </cfRule>
  </conditionalFormatting>
  <conditionalFormatting sqref="N36:O36">
    <cfRule type="cellIs" dxfId="4888" priority="81" stopIfTrue="1" operator="equal">
      <formula>"-"</formula>
    </cfRule>
    <cfRule type="containsText" dxfId="4887" priority="82" stopIfTrue="1" operator="containsText" text="leer">
      <formula>NOT(ISERROR(SEARCH("leer",N36)))</formula>
    </cfRule>
  </conditionalFormatting>
  <conditionalFormatting sqref="F35:G35">
    <cfRule type="cellIs" dxfId="4886" priority="79" stopIfTrue="1" operator="equal">
      <formula>"-"</formula>
    </cfRule>
    <cfRule type="containsText" dxfId="4885" priority="80" stopIfTrue="1" operator="containsText" text="leer">
      <formula>NOT(ISERROR(SEARCH("leer",F35)))</formula>
    </cfRule>
  </conditionalFormatting>
  <conditionalFormatting sqref="F35:G35">
    <cfRule type="cellIs" dxfId="4884" priority="78" stopIfTrue="1" operator="equal">
      <formula>"-"</formula>
    </cfRule>
  </conditionalFormatting>
  <conditionalFormatting sqref="F35:G35">
    <cfRule type="cellIs" dxfId="4883" priority="76" stopIfTrue="1" operator="equal">
      <formula>"-"</formula>
    </cfRule>
    <cfRule type="containsText" dxfId="4882" priority="77" stopIfTrue="1" operator="containsText" text="leer">
      <formula>NOT(ISERROR(SEARCH("leer",F35)))</formula>
    </cfRule>
  </conditionalFormatting>
  <conditionalFormatting sqref="F35:G35">
    <cfRule type="cellIs" dxfId="4881" priority="75" stopIfTrue="1" operator="equal">
      <formula>"-"</formula>
    </cfRule>
  </conditionalFormatting>
  <conditionalFormatting sqref="J35:K35">
    <cfRule type="cellIs" dxfId="4880" priority="73" stopIfTrue="1" operator="equal">
      <formula>"-"</formula>
    </cfRule>
    <cfRule type="containsText" dxfId="4879" priority="74" stopIfTrue="1" operator="containsText" text="leer">
      <formula>NOT(ISERROR(SEARCH("leer",J35)))</formula>
    </cfRule>
  </conditionalFormatting>
  <conditionalFormatting sqref="J35:K35">
    <cfRule type="cellIs" dxfId="4878" priority="72" stopIfTrue="1" operator="equal">
      <formula>"-"</formula>
    </cfRule>
  </conditionalFormatting>
  <conditionalFormatting sqref="J35:K35">
    <cfRule type="cellIs" dxfId="4877" priority="70" stopIfTrue="1" operator="equal">
      <formula>"-"</formula>
    </cfRule>
    <cfRule type="containsText" dxfId="4876" priority="71" stopIfTrue="1" operator="containsText" text="leer">
      <formula>NOT(ISERROR(SEARCH("leer",J35)))</formula>
    </cfRule>
  </conditionalFormatting>
  <conditionalFormatting sqref="J35:K35">
    <cfRule type="cellIs" dxfId="4875" priority="69" stopIfTrue="1" operator="equal">
      <formula>"-"</formula>
    </cfRule>
  </conditionalFormatting>
  <conditionalFormatting sqref="N35:O35">
    <cfRule type="cellIs" dxfId="4874" priority="67" stopIfTrue="1" operator="equal">
      <formula>"-"</formula>
    </cfRule>
    <cfRule type="containsText" dxfId="4873" priority="68" stopIfTrue="1" operator="containsText" text="leer">
      <formula>NOT(ISERROR(SEARCH("leer",N35)))</formula>
    </cfRule>
  </conditionalFormatting>
  <conditionalFormatting sqref="N35:O35">
    <cfRule type="cellIs" dxfId="4872" priority="66" stopIfTrue="1" operator="equal">
      <formula>"-"</formula>
    </cfRule>
  </conditionalFormatting>
  <conditionalFormatting sqref="N35:O35">
    <cfRule type="cellIs" dxfId="4871" priority="64" stopIfTrue="1" operator="equal">
      <formula>"-"</formula>
    </cfRule>
    <cfRule type="containsText" dxfId="4870" priority="65" stopIfTrue="1" operator="containsText" text="leer">
      <formula>NOT(ISERROR(SEARCH("leer",N35)))</formula>
    </cfRule>
  </conditionalFormatting>
  <conditionalFormatting sqref="N35:O35">
    <cfRule type="cellIs" dxfId="4869" priority="63" stopIfTrue="1" operator="equal">
      <formula>"-"</formula>
    </cfRule>
  </conditionalFormatting>
  <conditionalFormatting sqref="K6:K11">
    <cfRule type="cellIs" dxfId="4868" priority="62" stopIfTrue="1" operator="equal">
      <formula>"-"</formula>
    </cfRule>
  </conditionalFormatting>
  <conditionalFormatting sqref="J6:J7">
    <cfRule type="cellIs" dxfId="4867" priority="59" stopIfTrue="1" operator="equal">
      <formula>"-"</formula>
    </cfRule>
    <cfRule type="containsText" dxfId="4866" priority="60" stopIfTrue="1" operator="containsText" text="leer">
      <formula>NOT(ISERROR(SEARCH("leer",J6)))</formula>
    </cfRule>
  </conditionalFormatting>
  <conditionalFormatting sqref="J10:J11">
    <cfRule type="cellIs" dxfId="4865" priority="57" stopIfTrue="1" operator="equal">
      <formula>"-"</formula>
    </cfRule>
    <cfRule type="containsText" dxfId="4864" priority="58" stopIfTrue="1" operator="containsText" text="leer">
      <formula>NOT(ISERROR(SEARCH("leer",J10)))</formula>
    </cfRule>
  </conditionalFormatting>
  <conditionalFormatting sqref="I6:I7">
    <cfRule type="cellIs" dxfId="4863" priority="53" stopIfTrue="1" operator="equal">
      <formula>"-"</formula>
    </cfRule>
    <cfRule type="containsText" dxfId="4862" priority="54" stopIfTrue="1" operator="containsText" text="leer">
      <formula>NOT(ISERROR(SEARCH("leer",I6)))</formula>
    </cfRule>
  </conditionalFormatting>
  <conditionalFormatting sqref="I10:I11">
    <cfRule type="cellIs" dxfId="4861" priority="51" stopIfTrue="1" operator="equal">
      <formula>"-"</formula>
    </cfRule>
    <cfRule type="containsText" dxfId="4860" priority="52" stopIfTrue="1" operator="containsText" text="leer">
      <formula>NOT(ISERROR(SEARCH("leer",I10)))</formula>
    </cfRule>
  </conditionalFormatting>
  <conditionalFormatting sqref="I6:I7">
    <cfRule type="cellIs" dxfId="4859" priority="47" stopIfTrue="1" operator="equal">
      <formula>"-"</formula>
    </cfRule>
    <cfRule type="containsText" dxfId="4858" priority="48" stopIfTrue="1" operator="containsText" text="leer">
      <formula>NOT(ISERROR(SEARCH("leer",I6)))</formula>
    </cfRule>
  </conditionalFormatting>
  <conditionalFormatting sqref="I6:I7">
    <cfRule type="cellIs" dxfId="4857" priority="45" stopIfTrue="1" operator="equal">
      <formula>"-"</formula>
    </cfRule>
    <cfRule type="containsText" dxfId="4856" priority="46" stopIfTrue="1" operator="containsText" text="leer">
      <formula>NOT(ISERROR(SEARCH("leer",I6)))</formula>
    </cfRule>
  </conditionalFormatting>
  <conditionalFormatting sqref="I6:I7">
    <cfRule type="cellIs" dxfId="4855" priority="43" stopIfTrue="1" operator="equal">
      <formula>"-"</formula>
    </cfRule>
    <cfRule type="containsText" dxfId="4854" priority="44" stopIfTrue="1" operator="containsText" text="leer">
      <formula>NOT(ISERROR(SEARCH("leer",I6)))</formula>
    </cfRule>
  </conditionalFormatting>
  <conditionalFormatting sqref="I6:I7">
    <cfRule type="cellIs" dxfId="4853" priority="41" stopIfTrue="1" operator="equal">
      <formula>"-"</formula>
    </cfRule>
    <cfRule type="containsText" dxfId="4852" priority="42" stopIfTrue="1" operator="containsText" text="leer">
      <formula>NOT(ISERROR(SEARCH("leer",I6)))</formula>
    </cfRule>
  </conditionalFormatting>
  <conditionalFormatting sqref="I6:I7">
    <cfRule type="cellIs" dxfId="4851" priority="39" stopIfTrue="1" operator="equal">
      <formula>"-"</formula>
    </cfRule>
    <cfRule type="containsText" dxfId="4850" priority="40" stopIfTrue="1" operator="containsText" text="leer">
      <formula>NOT(ISERROR(SEARCH("leer",I6)))</formula>
    </cfRule>
  </conditionalFormatting>
  <conditionalFormatting sqref="I10:I11">
    <cfRule type="cellIs" dxfId="4849" priority="37" stopIfTrue="1" operator="equal">
      <formula>"-"</formula>
    </cfRule>
    <cfRule type="containsText" dxfId="4848" priority="38" stopIfTrue="1" operator="containsText" text="leer">
      <formula>NOT(ISERROR(SEARCH("leer",I10)))</formula>
    </cfRule>
  </conditionalFormatting>
  <conditionalFormatting sqref="I10:I11">
    <cfRule type="cellIs" dxfId="4847" priority="35" stopIfTrue="1" operator="equal">
      <formula>"-"</formula>
    </cfRule>
    <cfRule type="containsText" dxfId="4846" priority="36" stopIfTrue="1" operator="containsText" text="leer">
      <formula>NOT(ISERROR(SEARCH("leer",I10)))</formula>
    </cfRule>
  </conditionalFormatting>
  <conditionalFormatting sqref="I10:I11">
    <cfRule type="cellIs" dxfId="4845" priority="33" stopIfTrue="1" operator="equal">
      <formula>"-"</formula>
    </cfRule>
    <cfRule type="containsText" dxfId="4844" priority="34" stopIfTrue="1" operator="containsText" text="leer">
      <formula>NOT(ISERROR(SEARCH("leer",I10)))</formula>
    </cfRule>
  </conditionalFormatting>
  <conditionalFormatting sqref="I10:I11">
    <cfRule type="cellIs" dxfId="4843" priority="31" stopIfTrue="1" operator="equal">
      <formula>"-"</formula>
    </cfRule>
    <cfRule type="containsText" dxfId="4842" priority="32" stopIfTrue="1" operator="containsText" text="leer">
      <formula>NOT(ISERROR(SEARCH("leer",I10)))</formula>
    </cfRule>
  </conditionalFormatting>
  <conditionalFormatting sqref="I10:I11">
    <cfRule type="cellIs" dxfId="4841" priority="29" stopIfTrue="1" operator="equal">
      <formula>"-"</formula>
    </cfRule>
    <cfRule type="containsText" dxfId="4840" priority="30" stopIfTrue="1" operator="containsText" text="leer">
      <formula>NOT(ISERROR(SEARCH("leer",I10)))</formula>
    </cfRule>
  </conditionalFormatting>
  <conditionalFormatting sqref="H6:H7">
    <cfRule type="cellIs" dxfId="4839" priority="17" stopIfTrue="1" operator="equal">
      <formula>"-"</formula>
    </cfRule>
    <cfRule type="containsText" dxfId="4838" priority="18" stopIfTrue="1" operator="containsText" text="leer">
      <formula>NOT(ISERROR(SEARCH("leer",H6)))</formula>
    </cfRule>
  </conditionalFormatting>
  <conditionalFormatting sqref="H6:H7">
    <cfRule type="cellIs" dxfId="4837" priority="16" stopIfTrue="1" operator="equal">
      <formula>"-"</formula>
    </cfRule>
  </conditionalFormatting>
  <conditionalFormatting sqref="H6:H7">
    <cfRule type="cellIs" dxfId="4836" priority="14" stopIfTrue="1" operator="equal">
      <formula>"-"</formula>
    </cfRule>
    <cfRule type="containsText" dxfId="4835" priority="15" stopIfTrue="1" operator="containsText" text="leer">
      <formula>NOT(ISERROR(SEARCH("leer",H6)))</formula>
    </cfRule>
  </conditionalFormatting>
  <conditionalFormatting sqref="H6:H7">
    <cfRule type="cellIs" dxfId="4834" priority="13" stopIfTrue="1" operator="equal">
      <formula>"-"</formula>
    </cfRule>
  </conditionalFormatting>
  <conditionalFormatting sqref="H10:H11">
    <cfRule type="cellIs" dxfId="4833" priority="11" stopIfTrue="1" operator="equal">
      <formula>"-"</formula>
    </cfRule>
    <cfRule type="containsText" dxfId="4832" priority="12" stopIfTrue="1" operator="containsText" text="leer">
      <formula>NOT(ISERROR(SEARCH("leer",H10)))</formula>
    </cfRule>
  </conditionalFormatting>
  <conditionalFormatting sqref="H10:H11">
    <cfRule type="cellIs" dxfId="4831" priority="10" stopIfTrue="1" operator="equal">
      <formula>"-"</formula>
    </cfRule>
  </conditionalFormatting>
  <conditionalFormatting sqref="H10:H11">
    <cfRule type="cellIs" dxfId="4830" priority="8" stopIfTrue="1" operator="equal">
      <formula>"-"</formula>
    </cfRule>
    <cfRule type="containsText" dxfId="4829" priority="9" stopIfTrue="1" operator="containsText" text="leer">
      <formula>NOT(ISERROR(SEARCH("leer",H10)))</formula>
    </cfRule>
  </conditionalFormatting>
  <conditionalFormatting sqref="H10:H11">
    <cfRule type="cellIs" dxfId="4828" priority="7" stopIfTrue="1" operator="equal">
      <formula>"-"</formula>
    </cfRule>
  </conditionalFormatting>
  <hyperlinks>
    <hyperlink ref="A1" location="Index!A1" display="zurück"/>
  </hyperlinks>
  <pageMargins left="0.79000000000000015" right="0.79000000000000015" top="0.98" bottom="0.98" header="0.51" footer="0.51"/>
  <pageSetup paperSize="9" scale="38"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2"/>
  <sheetViews>
    <sheetView showRuler="0" zoomScaleNormal="100" workbookViewId="0"/>
  </sheetViews>
  <sheetFormatPr baseColWidth="10" defaultColWidth="10.7109375" defaultRowHeight="12.75"/>
  <cols>
    <col min="1" max="1" width="61" style="5" bestFit="1" customWidth="1"/>
    <col min="2" max="2" width="6.42578125" style="5" customWidth="1"/>
    <col min="3" max="3" width="9" style="5" customWidth="1"/>
    <col min="4" max="5" width="12.28515625" style="8" customWidth="1"/>
    <col min="6" max="7" width="11.42578125" style="8" customWidth="1"/>
    <col min="8" max="8" width="10.7109375" style="8" customWidth="1"/>
    <col min="9" max="9" width="10.7109375" style="5" customWidth="1"/>
    <col min="10" max="12" width="11.42578125" style="5" customWidth="1"/>
    <col min="13" max="15" width="10.7109375" style="5"/>
    <col min="16" max="16" width="8.42578125" style="5" customWidth="1"/>
    <col min="17" max="17" width="10.7109375" style="5"/>
    <col min="18" max="18" width="11" style="5" customWidth="1"/>
    <col min="19" max="16384" width="10.7109375" style="5"/>
  </cols>
  <sheetData>
    <row r="1" spans="1:26">
      <c r="A1" s="92" t="s">
        <v>343</v>
      </c>
      <c r="D1" s="5"/>
      <c r="E1" s="5"/>
      <c r="F1" s="5"/>
      <c r="G1" s="5"/>
      <c r="H1" s="5"/>
    </row>
    <row r="2" spans="1:26">
      <c r="A2" s="92"/>
      <c r="D2" s="5"/>
      <c r="E2" s="5"/>
      <c r="F2" s="5"/>
      <c r="G2" s="5"/>
      <c r="H2" s="5"/>
    </row>
    <row r="3" spans="1:26">
      <c r="A3" s="4" t="s">
        <v>593</v>
      </c>
      <c r="C3" t="s">
        <v>385</v>
      </c>
      <c r="D3" s="5" t="s">
        <v>477</v>
      </c>
      <c r="E3" s="4">
        <v>2005</v>
      </c>
      <c r="F3" s="4">
        <v>2006</v>
      </c>
      <c r="G3" s="4">
        <v>2007</v>
      </c>
      <c r="H3" s="22">
        <v>2008</v>
      </c>
      <c r="I3" s="22">
        <v>2009</v>
      </c>
      <c r="J3" s="22">
        <v>2010</v>
      </c>
      <c r="K3" s="22">
        <v>2011</v>
      </c>
      <c r="L3" s="22">
        <v>2012</v>
      </c>
      <c r="M3" s="22">
        <v>2013</v>
      </c>
      <c r="N3" s="4">
        <v>2014</v>
      </c>
      <c r="O3" s="4">
        <v>2015</v>
      </c>
      <c r="P3" s="341">
        <v>2016</v>
      </c>
      <c r="Y3" s="54"/>
      <c r="Z3" s="54"/>
    </row>
    <row r="4" spans="1:26">
      <c r="A4" s="4"/>
      <c r="E4" s="5"/>
      <c r="F4" s="5"/>
      <c r="G4" s="5"/>
      <c r="H4" s="54"/>
      <c r="I4" s="54"/>
      <c r="L4" s="8"/>
      <c r="M4" s="8"/>
      <c r="N4" s="8"/>
      <c r="O4" s="8"/>
      <c r="P4" s="340"/>
      <c r="Y4" s="54"/>
      <c r="Z4" s="54"/>
    </row>
    <row r="5" spans="1:26">
      <c r="A5" s="5" t="s">
        <v>72</v>
      </c>
      <c r="B5" s="5" t="s">
        <v>284</v>
      </c>
      <c r="C5" s="5">
        <v>1</v>
      </c>
      <c r="E5" s="34">
        <v>99.7</v>
      </c>
      <c r="F5" s="34">
        <v>99.9</v>
      </c>
      <c r="G5" s="34">
        <v>99.99</v>
      </c>
      <c r="H5" s="72">
        <v>99.99</v>
      </c>
      <c r="I5" s="118">
        <v>99.66</v>
      </c>
      <c r="J5" s="68">
        <v>99.99</v>
      </c>
      <c r="K5" s="101">
        <v>99.3</v>
      </c>
      <c r="L5" s="187">
        <v>99.99</v>
      </c>
      <c r="M5" s="259">
        <v>100</v>
      </c>
      <c r="N5" s="8">
        <v>99.11</v>
      </c>
      <c r="O5" s="8">
        <v>99.87</v>
      </c>
      <c r="P5" s="340">
        <v>100</v>
      </c>
      <c r="Y5" s="54"/>
      <c r="Z5" s="54"/>
    </row>
    <row r="6" spans="1:26">
      <c r="A6" s="5" t="s">
        <v>232</v>
      </c>
      <c r="B6" s="5" t="s">
        <v>284</v>
      </c>
      <c r="C6" s="5">
        <v>1</v>
      </c>
      <c r="E6" s="34">
        <v>98.2</v>
      </c>
      <c r="F6" s="34">
        <v>100</v>
      </c>
      <c r="G6" s="34">
        <v>99.66</v>
      </c>
      <c r="H6" s="72">
        <v>99.99</v>
      </c>
      <c r="I6" s="118">
        <v>99.81</v>
      </c>
      <c r="J6" s="68">
        <v>99.98</v>
      </c>
      <c r="K6" s="101">
        <v>98.8</v>
      </c>
      <c r="L6" s="222">
        <v>99.9</v>
      </c>
      <c r="M6" s="259">
        <v>99.99</v>
      </c>
      <c r="N6" s="8">
        <v>99.66</v>
      </c>
      <c r="O6" s="8">
        <v>99.89</v>
      </c>
      <c r="P6" s="340">
        <v>99.94</v>
      </c>
      <c r="Y6" s="54"/>
      <c r="Z6" s="54"/>
    </row>
    <row r="7" spans="1:26">
      <c r="A7" s="27" t="s">
        <v>592</v>
      </c>
      <c r="B7" s="5" t="s">
        <v>284</v>
      </c>
      <c r="E7" s="8" t="s">
        <v>280</v>
      </c>
      <c r="F7" s="8" t="s">
        <v>280</v>
      </c>
      <c r="G7" s="8" t="s">
        <v>280</v>
      </c>
      <c r="H7" s="8" t="s">
        <v>280</v>
      </c>
      <c r="I7" s="8" t="s">
        <v>280</v>
      </c>
      <c r="J7" s="5">
        <v>99.88</v>
      </c>
      <c r="K7" s="5">
        <v>99.68</v>
      </c>
      <c r="L7" s="187">
        <v>99.75</v>
      </c>
      <c r="M7" s="259">
        <v>99.66</v>
      </c>
      <c r="N7" s="8">
        <v>99.89</v>
      </c>
      <c r="O7" s="8">
        <v>99.86</v>
      </c>
      <c r="P7" s="340">
        <v>99.94</v>
      </c>
    </row>
    <row r="9" spans="1:26">
      <c r="A9" s="27"/>
    </row>
    <row r="10" spans="1:26" ht="25.5" customHeight="1">
      <c r="A10" s="433" t="s">
        <v>594</v>
      </c>
      <c r="B10" s="433"/>
      <c r="C10" s="433"/>
      <c r="D10" s="433"/>
      <c r="E10" s="433"/>
      <c r="F10" s="433"/>
      <c r="G10" s="433"/>
      <c r="H10" s="433"/>
      <c r="I10" s="433"/>
      <c r="J10" s="433"/>
      <c r="K10" s="433"/>
      <c r="L10" s="433"/>
      <c r="M10" s="433"/>
      <c r="N10" s="433"/>
      <c r="O10" s="433"/>
      <c r="P10" s="433"/>
    </row>
    <row r="11" spans="1:26">
      <c r="A11" s="433"/>
      <c r="B11" s="433"/>
      <c r="C11" s="433"/>
      <c r="D11" s="433"/>
      <c r="E11" s="433"/>
      <c r="F11" s="433"/>
      <c r="G11" s="433"/>
      <c r="H11" s="433"/>
      <c r="I11" s="433"/>
      <c r="J11" s="433"/>
      <c r="K11" s="433"/>
      <c r="L11" s="433"/>
      <c r="M11" s="433"/>
      <c r="N11" s="433"/>
      <c r="O11" s="433"/>
    </row>
    <row r="13" spans="1:26">
      <c r="A13" s="27"/>
    </row>
    <row r="18" spans="1:26">
      <c r="L18" s="54"/>
      <c r="Y18" s="54"/>
      <c r="Z18" s="54"/>
    </row>
    <row r="19" spans="1:26">
      <c r="A19" s="4"/>
      <c r="L19" s="54"/>
      <c r="Y19" s="54"/>
      <c r="Z19" s="54"/>
    </row>
    <row r="20" spans="1:26">
      <c r="D20" s="4"/>
      <c r="E20" s="5"/>
      <c r="F20" s="34"/>
      <c r="G20" s="34"/>
      <c r="L20" s="54"/>
      <c r="Y20" s="54"/>
      <c r="Z20" s="54"/>
    </row>
    <row r="21" spans="1:26">
      <c r="D21" s="4"/>
      <c r="E21" s="5"/>
      <c r="F21" s="34"/>
      <c r="G21" s="34"/>
      <c r="L21" s="54"/>
      <c r="Y21" s="54"/>
      <c r="Z21" s="54"/>
    </row>
    <row r="22" spans="1:26">
      <c r="D22" s="4"/>
      <c r="E22" s="5"/>
      <c r="F22" s="34"/>
      <c r="G22" s="34"/>
    </row>
    <row r="23" spans="1:26">
      <c r="D23" s="22"/>
      <c r="E23" s="54"/>
      <c r="F23" s="72"/>
      <c r="G23" s="72"/>
    </row>
    <row r="24" spans="1:26">
      <c r="D24" s="22"/>
      <c r="E24" s="54"/>
      <c r="F24" s="118"/>
      <c r="G24" s="118"/>
    </row>
    <row r="25" spans="1:26">
      <c r="D25" s="22"/>
      <c r="E25" s="5"/>
      <c r="F25" s="68"/>
      <c r="G25" s="68"/>
      <c r="H25" s="5"/>
    </row>
    <row r="26" spans="1:26">
      <c r="D26" s="22"/>
      <c r="E26" s="5"/>
      <c r="F26" s="101"/>
      <c r="G26" s="101"/>
      <c r="H26" s="5"/>
    </row>
    <row r="27" spans="1:26">
      <c r="D27" s="22"/>
      <c r="F27" s="187"/>
      <c r="G27" s="222"/>
      <c r="H27" s="187"/>
      <c r="L27" s="54"/>
      <c r="Y27" s="54"/>
      <c r="Z27" s="54"/>
    </row>
    <row r="28" spans="1:26">
      <c r="A28" s="4"/>
      <c r="D28" s="22"/>
      <c r="F28" s="259"/>
      <c r="G28" s="259"/>
      <c r="H28" s="259"/>
      <c r="L28" s="54"/>
      <c r="Y28" s="54"/>
      <c r="Z28" s="54"/>
    </row>
    <row r="29" spans="1:26">
      <c r="A29" s="12"/>
      <c r="D29" s="4"/>
      <c r="L29" s="58"/>
      <c r="O29" s="13"/>
      <c r="Y29" s="54"/>
      <c r="Z29" s="54"/>
    </row>
    <row r="30" spans="1:26">
      <c r="D30" s="4"/>
      <c r="Y30" s="54"/>
      <c r="Z30" s="54"/>
    </row>
    <row r="31" spans="1:26">
      <c r="Y31" s="54"/>
      <c r="Z31" s="54"/>
    </row>
    <row r="39" spans="1:1">
      <c r="A39" s="14"/>
    </row>
    <row r="42" spans="1:1">
      <c r="A42" s="14"/>
    </row>
  </sheetData>
  <mergeCells count="2">
    <mergeCell ref="A11:O11"/>
    <mergeCell ref="A10:P10"/>
  </mergeCells>
  <phoneticPr fontId="17" type="noConversion"/>
  <conditionalFormatting sqref="F26:G26">
    <cfRule type="cellIs" dxfId="4827" priority="42" stopIfTrue="1" operator="equal">
      <formula>"-"</formula>
    </cfRule>
  </conditionalFormatting>
  <conditionalFormatting sqref="F25:G25">
    <cfRule type="cellIs" dxfId="4826" priority="40" stopIfTrue="1" operator="equal">
      <formula>"-"</formula>
    </cfRule>
    <cfRule type="containsText" dxfId="4825" priority="41" stopIfTrue="1" operator="containsText" text="leer">
      <formula>NOT(ISERROR(SEARCH("leer",F25)))</formula>
    </cfRule>
  </conditionalFormatting>
  <conditionalFormatting sqref="F24:G24">
    <cfRule type="cellIs" dxfId="4824" priority="38" stopIfTrue="1" operator="equal">
      <formula>"-"</formula>
    </cfRule>
    <cfRule type="containsText" dxfId="4823" priority="39" stopIfTrue="1" operator="containsText" text="leer">
      <formula>NOT(ISERROR(SEARCH("leer",F24)))</formula>
    </cfRule>
  </conditionalFormatting>
  <conditionalFormatting sqref="F24:G24">
    <cfRule type="cellIs" dxfId="4822" priority="36" stopIfTrue="1" operator="equal">
      <formula>"-"</formula>
    </cfRule>
    <cfRule type="containsText" dxfId="4821" priority="37" stopIfTrue="1" operator="containsText" text="leer">
      <formula>NOT(ISERROR(SEARCH("leer",F24)))</formula>
    </cfRule>
  </conditionalFormatting>
  <conditionalFormatting sqref="F24:G24">
    <cfRule type="cellIs" dxfId="4820" priority="34" stopIfTrue="1" operator="equal">
      <formula>"-"</formula>
    </cfRule>
    <cfRule type="containsText" dxfId="4819" priority="35" stopIfTrue="1" operator="containsText" text="leer">
      <formula>NOT(ISERROR(SEARCH("leer",F24)))</formula>
    </cfRule>
  </conditionalFormatting>
  <conditionalFormatting sqref="F24:G24">
    <cfRule type="cellIs" dxfId="4818" priority="32" stopIfTrue="1" operator="equal">
      <formula>"-"</formula>
    </cfRule>
    <cfRule type="containsText" dxfId="4817" priority="33" stopIfTrue="1" operator="containsText" text="leer">
      <formula>NOT(ISERROR(SEARCH("leer",F24)))</formula>
    </cfRule>
  </conditionalFormatting>
  <conditionalFormatting sqref="F24:G24">
    <cfRule type="cellIs" dxfId="4816" priority="30" stopIfTrue="1" operator="equal">
      <formula>"-"</formula>
    </cfRule>
    <cfRule type="containsText" dxfId="4815" priority="31" stopIfTrue="1" operator="containsText" text="leer">
      <formula>NOT(ISERROR(SEARCH("leer",F24)))</formula>
    </cfRule>
  </conditionalFormatting>
  <conditionalFormatting sqref="F24:G24">
    <cfRule type="cellIs" dxfId="4814" priority="28" stopIfTrue="1" operator="equal">
      <formula>"-"</formula>
    </cfRule>
    <cfRule type="containsText" dxfId="4813" priority="29" stopIfTrue="1" operator="containsText" text="leer">
      <formula>NOT(ISERROR(SEARCH("leer",F24)))</formula>
    </cfRule>
  </conditionalFormatting>
  <conditionalFormatting sqref="F23:H23">
    <cfRule type="cellIs" dxfId="4812" priority="26" stopIfTrue="1" operator="equal">
      <formula>"-"</formula>
    </cfRule>
    <cfRule type="containsText" dxfId="4811" priority="27" stopIfTrue="1" operator="containsText" text="leer">
      <formula>NOT(ISERROR(SEARCH("leer",F23)))</formula>
    </cfRule>
  </conditionalFormatting>
  <conditionalFormatting sqref="F23:H23">
    <cfRule type="cellIs" dxfId="4810" priority="25" stopIfTrue="1" operator="equal">
      <formula>"-"</formula>
    </cfRule>
  </conditionalFormatting>
  <conditionalFormatting sqref="F23:H23">
    <cfRule type="cellIs" dxfId="4809" priority="23" stopIfTrue="1" operator="equal">
      <formula>"-"</formula>
    </cfRule>
    <cfRule type="containsText" dxfId="4808" priority="24" stopIfTrue="1" operator="containsText" text="leer">
      <formula>NOT(ISERROR(SEARCH("leer",F23)))</formula>
    </cfRule>
  </conditionalFormatting>
  <conditionalFormatting sqref="F23:H23">
    <cfRule type="cellIs" dxfId="4807" priority="22" stopIfTrue="1" operator="equal">
      <formula>"-"</formula>
    </cfRule>
  </conditionalFormatting>
  <conditionalFormatting sqref="H5:H6">
    <cfRule type="cellIs" dxfId="4806" priority="1" stopIfTrue="1" operator="equal">
      <formula>"-"</formula>
    </cfRule>
  </conditionalFormatting>
  <conditionalFormatting sqref="K5:K6">
    <cfRule type="cellIs" dxfId="4805" priority="21" stopIfTrue="1" operator="equal">
      <formula>"-"</formula>
    </cfRule>
  </conditionalFormatting>
  <conditionalFormatting sqref="J5:J6">
    <cfRule type="cellIs" dxfId="4804" priority="19" stopIfTrue="1" operator="equal">
      <formula>"-"</formula>
    </cfRule>
    <cfRule type="containsText" dxfId="4803" priority="20" stopIfTrue="1" operator="containsText" text="leer">
      <formula>NOT(ISERROR(SEARCH("leer",J5)))</formula>
    </cfRule>
  </conditionalFormatting>
  <conditionalFormatting sqref="I5:I6">
    <cfRule type="cellIs" dxfId="4802" priority="17" stopIfTrue="1" operator="equal">
      <formula>"-"</formula>
    </cfRule>
    <cfRule type="containsText" dxfId="4801" priority="18" stopIfTrue="1" operator="containsText" text="leer">
      <formula>NOT(ISERROR(SEARCH("leer",I5)))</formula>
    </cfRule>
  </conditionalFormatting>
  <conditionalFormatting sqref="I5:I6">
    <cfRule type="cellIs" dxfId="4800" priority="15" stopIfTrue="1" operator="equal">
      <formula>"-"</formula>
    </cfRule>
    <cfRule type="containsText" dxfId="4799" priority="16" stopIfTrue="1" operator="containsText" text="leer">
      <formula>NOT(ISERROR(SEARCH("leer",I5)))</formula>
    </cfRule>
  </conditionalFormatting>
  <conditionalFormatting sqref="I5:I6">
    <cfRule type="cellIs" dxfId="4798" priority="13" stopIfTrue="1" operator="equal">
      <formula>"-"</formula>
    </cfRule>
    <cfRule type="containsText" dxfId="4797" priority="14" stopIfTrue="1" operator="containsText" text="leer">
      <formula>NOT(ISERROR(SEARCH("leer",I5)))</formula>
    </cfRule>
  </conditionalFormatting>
  <conditionalFormatting sqref="I5:I6">
    <cfRule type="cellIs" dxfId="4796" priority="11" stopIfTrue="1" operator="equal">
      <formula>"-"</formula>
    </cfRule>
    <cfRule type="containsText" dxfId="4795" priority="12" stopIfTrue="1" operator="containsText" text="leer">
      <formula>NOT(ISERROR(SEARCH("leer",I5)))</formula>
    </cfRule>
  </conditionalFormatting>
  <conditionalFormatting sqref="I5:I6">
    <cfRule type="cellIs" dxfId="4794" priority="9" stopIfTrue="1" operator="equal">
      <formula>"-"</formula>
    </cfRule>
    <cfRule type="containsText" dxfId="4793" priority="10" stopIfTrue="1" operator="containsText" text="leer">
      <formula>NOT(ISERROR(SEARCH("leer",I5)))</formula>
    </cfRule>
  </conditionalFormatting>
  <conditionalFormatting sqref="I5:I6">
    <cfRule type="cellIs" dxfId="4792" priority="7" stopIfTrue="1" operator="equal">
      <formula>"-"</formula>
    </cfRule>
    <cfRule type="containsText" dxfId="4791" priority="8" stopIfTrue="1" operator="containsText" text="leer">
      <formula>NOT(ISERROR(SEARCH("leer",I5)))</formula>
    </cfRule>
  </conditionalFormatting>
  <conditionalFormatting sqref="H5:H6">
    <cfRule type="cellIs" dxfId="4790" priority="5" stopIfTrue="1" operator="equal">
      <formula>"-"</formula>
    </cfRule>
    <cfRule type="containsText" dxfId="4789" priority="6" stopIfTrue="1" operator="containsText" text="leer">
      <formula>NOT(ISERROR(SEARCH("leer",H5)))</formula>
    </cfRule>
  </conditionalFormatting>
  <conditionalFormatting sqref="H5:H6">
    <cfRule type="cellIs" dxfId="4788" priority="4" stopIfTrue="1" operator="equal">
      <formula>"-"</formula>
    </cfRule>
  </conditionalFormatting>
  <conditionalFormatting sqref="H5:H6">
    <cfRule type="cellIs" dxfId="4787" priority="2" stopIfTrue="1" operator="equal">
      <formula>"-"</formula>
    </cfRule>
    <cfRule type="containsText" dxfId="4786" priority="3" stopIfTrue="1" operator="containsText" text="leer">
      <formula>NOT(ISERROR(SEARCH("leer",H5)))</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64"/>
  <sheetViews>
    <sheetView showRuler="0" zoomScaleNormal="100" workbookViewId="0"/>
  </sheetViews>
  <sheetFormatPr baseColWidth="10" defaultColWidth="11.42578125" defaultRowHeight="12.75"/>
  <cols>
    <col min="1" max="1" width="14.28515625" customWidth="1"/>
    <col min="2" max="2" width="45" customWidth="1"/>
    <col min="4" max="5" width="12.28515625" style="8" customWidth="1"/>
    <col min="6" max="8" width="11.42578125" style="8" customWidth="1"/>
    <col min="9" max="10" width="11.42578125" customWidth="1"/>
  </cols>
  <sheetData>
    <row r="1" spans="1:17">
      <c r="A1" s="93" t="s">
        <v>343</v>
      </c>
      <c r="D1" s="5"/>
      <c r="E1" s="5"/>
      <c r="F1" s="5"/>
      <c r="G1" s="5"/>
      <c r="H1" s="5"/>
    </row>
    <row r="2" spans="1:17">
      <c r="A2" s="94"/>
      <c r="D2" s="5"/>
      <c r="E2" s="5"/>
      <c r="F2" s="5"/>
      <c r="G2" s="5"/>
      <c r="H2" s="5"/>
    </row>
    <row r="3" spans="1:17">
      <c r="A3" s="145" t="s">
        <v>18</v>
      </c>
      <c r="B3" s="2"/>
      <c r="C3" t="s">
        <v>385</v>
      </c>
      <c r="D3" s="5" t="s">
        <v>477</v>
      </c>
      <c r="E3" s="6">
        <v>2005</v>
      </c>
      <c r="F3" s="6">
        <v>2006</v>
      </c>
      <c r="G3" s="6">
        <v>2007</v>
      </c>
      <c r="H3" s="6">
        <v>2008</v>
      </c>
      <c r="I3" s="6">
        <v>2009</v>
      </c>
      <c r="J3" s="6">
        <v>2010</v>
      </c>
      <c r="K3" s="6">
        <v>2011</v>
      </c>
      <c r="L3" s="6">
        <v>2012</v>
      </c>
      <c r="M3" s="6">
        <v>2013</v>
      </c>
      <c r="N3" s="4">
        <v>2014</v>
      </c>
      <c r="O3" s="4">
        <v>2015</v>
      </c>
      <c r="P3" s="341">
        <v>2016</v>
      </c>
    </row>
    <row r="4" spans="1:17">
      <c r="A4" s="53"/>
      <c r="C4" s="3"/>
      <c r="E4" s="114"/>
      <c r="F4" s="114"/>
      <c r="G4" s="114"/>
      <c r="H4" s="3"/>
      <c r="I4" s="3"/>
      <c r="J4" s="3"/>
      <c r="K4" s="3"/>
      <c r="L4" s="8"/>
      <c r="M4" s="8"/>
      <c r="N4" s="8"/>
      <c r="O4" s="8"/>
      <c r="P4" s="340"/>
    </row>
    <row r="5" spans="1:17">
      <c r="A5" s="165" t="s">
        <v>21</v>
      </c>
      <c r="B5" s="73" t="s">
        <v>595</v>
      </c>
      <c r="C5" s="73">
        <v>1</v>
      </c>
      <c r="E5" s="163">
        <v>0.95699999999999996</v>
      </c>
      <c r="F5" s="163">
        <v>0.95699999999999996</v>
      </c>
      <c r="G5" s="163">
        <v>0.95</v>
      </c>
      <c r="H5" s="163">
        <v>0.94299999999999995</v>
      </c>
      <c r="I5" s="163">
        <v>0.95399999999999996</v>
      </c>
      <c r="J5" s="163">
        <v>0.95799999999999996</v>
      </c>
      <c r="K5" s="163">
        <v>0.95699999999999996</v>
      </c>
      <c r="L5" s="228">
        <v>0.95</v>
      </c>
      <c r="M5" s="252">
        <v>0.94599999999999995</v>
      </c>
      <c r="N5" s="252">
        <v>0.94899999999999995</v>
      </c>
      <c r="O5" s="252">
        <v>0.94899999999999995</v>
      </c>
      <c r="P5" s="383">
        <v>0.95807900000000001</v>
      </c>
    </row>
    <row r="6" spans="1:17">
      <c r="A6" s="165" t="s">
        <v>22</v>
      </c>
      <c r="B6" s="73" t="s">
        <v>595</v>
      </c>
      <c r="C6" s="73">
        <v>1</v>
      </c>
      <c r="E6" s="163">
        <v>0.98599999999999999</v>
      </c>
      <c r="F6" s="163">
        <v>0.98799999999999999</v>
      </c>
      <c r="G6" s="163">
        <v>0.98499999999999999</v>
      </c>
      <c r="H6" s="163">
        <v>0.98199999999999998</v>
      </c>
      <c r="I6" s="163">
        <v>0.98599999999999999</v>
      </c>
      <c r="J6" s="163">
        <v>0.98699999999999999</v>
      </c>
      <c r="K6" s="163">
        <v>0.98599999999999999</v>
      </c>
      <c r="L6" s="228">
        <v>0.98299999999999998</v>
      </c>
      <c r="M6" s="252">
        <v>0.98</v>
      </c>
      <c r="N6" s="252">
        <v>0.98199999999999998</v>
      </c>
      <c r="O6" s="252">
        <v>0.98199999999999998</v>
      </c>
      <c r="P6" s="383">
        <v>0.98550000000000004</v>
      </c>
    </row>
    <row r="7" spans="1:17">
      <c r="Q7" s="143"/>
    </row>
    <row r="8" spans="1:17">
      <c r="A8" s="141"/>
      <c r="B8" s="140"/>
      <c r="C8" s="140"/>
      <c r="I8" s="140"/>
      <c r="J8" s="140"/>
      <c r="Q8" s="143"/>
    </row>
    <row r="9" spans="1:17">
      <c r="A9" s="435" t="s">
        <v>573</v>
      </c>
      <c r="B9" s="435"/>
      <c r="C9" s="435"/>
      <c r="D9" s="435"/>
      <c r="E9" s="435"/>
      <c r="F9" s="435"/>
      <c r="G9" s="435"/>
      <c r="H9" s="435"/>
      <c r="I9" s="435"/>
      <c r="J9" s="435"/>
      <c r="K9" s="435"/>
      <c r="L9" s="435"/>
      <c r="M9" s="435"/>
      <c r="N9" s="435"/>
      <c r="O9" s="435"/>
      <c r="P9" s="435"/>
      <c r="Q9" s="143"/>
    </row>
    <row r="10" spans="1:17">
      <c r="A10" s="202"/>
      <c r="C10" s="3"/>
      <c r="D10" s="22"/>
      <c r="E10" s="22"/>
      <c r="F10" s="22"/>
      <c r="G10" s="22"/>
      <c r="H10" s="22"/>
      <c r="I10" s="3"/>
      <c r="J10" s="3"/>
      <c r="L10" s="3"/>
      <c r="Q10" s="143"/>
    </row>
    <row r="11" spans="1:17">
      <c r="A11" s="53"/>
      <c r="C11" s="3"/>
      <c r="I11" s="3"/>
      <c r="J11" s="3"/>
      <c r="K11" s="3"/>
      <c r="L11" s="3"/>
      <c r="Q11" s="143"/>
    </row>
    <row r="12" spans="1:17">
      <c r="A12" s="442"/>
      <c r="B12" s="442"/>
      <c r="C12" s="3"/>
      <c r="I12" s="3"/>
      <c r="J12" s="3"/>
      <c r="K12" s="3"/>
      <c r="L12" s="3"/>
      <c r="Q12" s="143"/>
    </row>
    <row r="13" spans="1:17">
      <c r="A13" s="53"/>
      <c r="C13" s="3"/>
      <c r="I13" s="3"/>
      <c r="J13" s="3"/>
      <c r="K13" s="3"/>
      <c r="L13" s="3"/>
    </row>
    <row r="14" spans="1:17">
      <c r="A14" s="53"/>
      <c r="C14" s="3"/>
      <c r="I14" s="3"/>
      <c r="J14" s="3"/>
      <c r="K14" s="3"/>
      <c r="L14" s="3"/>
    </row>
    <row r="15" spans="1:17">
      <c r="A15" s="53"/>
      <c r="C15" s="3"/>
      <c r="I15" s="3"/>
      <c r="J15" s="3"/>
      <c r="K15" s="3"/>
      <c r="L15" s="3"/>
    </row>
    <row r="16" spans="1:17">
      <c r="A16" s="251"/>
      <c r="C16" s="3"/>
      <c r="I16" s="3"/>
      <c r="J16" s="3"/>
      <c r="K16" s="3"/>
      <c r="L16" s="3"/>
    </row>
    <row r="17" spans="1:12">
      <c r="A17" s="53"/>
      <c r="C17" s="3"/>
      <c r="D17" s="6"/>
      <c r="E17" s="114"/>
      <c r="F17" s="163"/>
      <c r="G17" s="163"/>
      <c r="I17" s="3"/>
      <c r="J17" s="3"/>
      <c r="K17" s="3"/>
      <c r="L17" s="3"/>
    </row>
    <row r="18" spans="1:12">
      <c r="A18" s="53"/>
      <c r="C18" s="3"/>
      <c r="D18" s="6"/>
      <c r="E18" s="114"/>
      <c r="F18" s="163"/>
      <c r="G18" s="163"/>
      <c r="I18" s="3"/>
      <c r="J18" s="3"/>
      <c r="K18" s="3"/>
      <c r="L18" s="3"/>
    </row>
    <row r="19" spans="1:12">
      <c r="A19" s="53"/>
      <c r="C19" s="3"/>
      <c r="D19" s="6"/>
      <c r="E19" s="114"/>
      <c r="F19" s="163"/>
      <c r="G19" s="163"/>
      <c r="I19" s="3"/>
      <c r="J19" s="3"/>
      <c r="K19" s="3"/>
      <c r="L19" s="3"/>
    </row>
    <row r="20" spans="1:12">
      <c r="A20" s="53"/>
      <c r="C20" s="3"/>
      <c r="D20" s="6"/>
      <c r="E20" s="3"/>
      <c r="F20" s="163"/>
      <c r="G20" s="163"/>
      <c r="I20" s="3"/>
      <c r="J20" s="3"/>
      <c r="K20" s="3"/>
      <c r="L20" s="3"/>
    </row>
    <row r="21" spans="1:12">
      <c r="A21" s="53"/>
      <c r="C21" s="3"/>
      <c r="D21" s="6"/>
      <c r="E21" s="3"/>
      <c r="F21" s="163"/>
      <c r="G21" s="163"/>
      <c r="I21" s="3"/>
      <c r="J21" s="3"/>
      <c r="K21" s="3"/>
      <c r="L21" s="3"/>
    </row>
    <row r="22" spans="1:12">
      <c r="A22" s="53"/>
      <c r="C22" s="3"/>
      <c r="D22" s="6"/>
      <c r="E22" s="3"/>
      <c r="F22" s="163"/>
      <c r="G22" s="163"/>
      <c r="I22" s="3"/>
      <c r="J22" s="3"/>
      <c r="K22" s="3"/>
      <c r="L22" s="3"/>
    </row>
    <row r="23" spans="1:12">
      <c r="A23" s="53"/>
      <c r="C23" s="3"/>
      <c r="D23" s="6"/>
      <c r="E23" s="3"/>
      <c r="F23" s="163"/>
      <c r="G23" s="163"/>
      <c r="I23" s="3"/>
      <c r="J23" s="3"/>
      <c r="K23" s="3"/>
      <c r="L23" s="3"/>
    </row>
    <row r="24" spans="1:12">
      <c r="A24" s="53"/>
      <c r="C24" s="3"/>
      <c r="D24" s="6"/>
      <c r="F24" s="228"/>
      <c r="G24" s="228"/>
      <c r="I24" s="3"/>
      <c r="J24" s="3"/>
      <c r="K24" s="3"/>
      <c r="L24" s="3"/>
    </row>
    <row r="25" spans="1:12">
      <c r="A25" s="53"/>
      <c r="C25" s="3"/>
      <c r="D25" s="6"/>
      <c r="F25" s="252"/>
      <c r="G25" s="252"/>
      <c r="I25" s="3"/>
      <c r="J25" s="3"/>
      <c r="K25" s="3"/>
      <c r="L25" s="3"/>
    </row>
    <row r="26" spans="1:12">
      <c r="A26" s="53"/>
      <c r="C26" s="3"/>
      <c r="D26" s="4"/>
      <c r="F26" s="252"/>
      <c r="G26" s="252"/>
      <c r="I26" s="3"/>
      <c r="J26" s="3"/>
      <c r="K26" s="3"/>
      <c r="L26" s="3"/>
    </row>
    <row r="27" spans="1:12">
      <c r="A27" s="53"/>
      <c r="C27" s="3"/>
      <c r="D27" s="4"/>
      <c r="F27" s="252"/>
      <c r="G27" s="252"/>
      <c r="I27" s="3"/>
      <c r="J27" s="3"/>
      <c r="K27" s="3"/>
      <c r="L27" s="3"/>
    </row>
    <row r="28" spans="1:12">
      <c r="A28" s="53"/>
      <c r="C28" s="3"/>
      <c r="I28" s="3"/>
      <c r="J28" s="3"/>
      <c r="K28" s="3"/>
      <c r="L28" s="3"/>
    </row>
    <row r="29" spans="1:12">
      <c r="A29" s="53"/>
      <c r="C29" s="3"/>
      <c r="I29" s="3"/>
      <c r="J29" s="3"/>
      <c r="K29" s="3"/>
      <c r="L29" s="3"/>
    </row>
    <row r="30" spans="1:12">
      <c r="A30" s="53"/>
      <c r="C30" s="3"/>
      <c r="I30" s="3"/>
      <c r="J30" s="3"/>
      <c r="K30" s="3"/>
      <c r="L30" s="3"/>
    </row>
    <row r="31" spans="1:12">
      <c r="A31" s="53"/>
      <c r="C31" s="3"/>
      <c r="I31" s="3"/>
      <c r="J31" s="3"/>
      <c r="K31" s="3"/>
      <c r="L31" s="3"/>
    </row>
    <row r="32" spans="1:12">
      <c r="A32" s="53"/>
      <c r="C32" s="3"/>
      <c r="I32" s="3"/>
      <c r="J32" s="3"/>
      <c r="K32" s="3"/>
      <c r="L32" s="3"/>
    </row>
    <row r="33" spans="1:12">
      <c r="A33" s="53"/>
      <c r="C33" s="3"/>
    </row>
    <row r="34" spans="1:12">
      <c r="A34" s="53"/>
      <c r="C34" s="3"/>
    </row>
    <row r="35" spans="1:12">
      <c r="A35" s="53"/>
      <c r="C35" s="3"/>
    </row>
    <row r="36" spans="1:12">
      <c r="A36" s="53"/>
      <c r="C36" s="3"/>
    </row>
    <row r="37" spans="1:12">
      <c r="A37" s="53"/>
      <c r="C37" s="3"/>
      <c r="I37" s="3"/>
      <c r="J37" s="3"/>
      <c r="K37" s="3"/>
      <c r="L37" s="3"/>
    </row>
    <row r="38" spans="1:12">
      <c r="A38" s="53"/>
      <c r="C38" s="3"/>
      <c r="I38" s="3"/>
      <c r="J38" s="3"/>
      <c r="K38" s="3"/>
      <c r="L38" s="3"/>
    </row>
    <row r="39" spans="1:12">
      <c r="A39" s="53"/>
      <c r="C39" s="3"/>
      <c r="I39" s="3"/>
      <c r="J39" s="3"/>
      <c r="K39" s="3"/>
      <c r="L39" s="3"/>
    </row>
    <row r="40" spans="1:12">
      <c r="A40" s="53"/>
      <c r="C40" s="3"/>
      <c r="I40" s="3"/>
      <c r="J40" s="3"/>
      <c r="K40" s="3"/>
      <c r="L40" s="3"/>
    </row>
    <row r="41" spans="1:12">
      <c r="A41" s="53"/>
      <c r="C41" s="3"/>
      <c r="I41" s="3"/>
      <c r="J41" s="3"/>
      <c r="K41" s="3"/>
      <c r="L41" s="3"/>
    </row>
    <row r="42" spans="1:12">
      <c r="A42" s="53"/>
      <c r="C42" s="3"/>
      <c r="I42" s="3"/>
      <c r="J42" s="3"/>
      <c r="K42" s="3"/>
      <c r="L42" s="3"/>
    </row>
    <row r="43" spans="1:12">
      <c r="A43" s="53"/>
      <c r="C43" s="3"/>
      <c r="I43" s="3"/>
      <c r="J43" s="3"/>
      <c r="K43" s="3"/>
      <c r="L43" s="3"/>
    </row>
    <row r="44" spans="1:12">
      <c r="A44" s="53"/>
      <c r="C44" s="3"/>
      <c r="I44" s="3"/>
      <c r="J44" s="3"/>
      <c r="K44" s="3"/>
      <c r="L44" s="3"/>
    </row>
    <row r="45" spans="1:12">
      <c r="A45" s="53"/>
      <c r="C45" s="3"/>
      <c r="I45" s="3"/>
      <c r="J45" s="3"/>
      <c r="K45" s="3"/>
      <c r="L45" s="3"/>
    </row>
    <row r="46" spans="1:12">
      <c r="A46" s="53"/>
      <c r="C46" s="3"/>
      <c r="I46" s="3"/>
      <c r="J46" s="3"/>
      <c r="K46" s="3"/>
      <c r="L46" s="3"/>
    </row>
    <row r="47" spans="1:12">
      <c r="A47" s="53"/>
      <c r="C47" s="3"/>
      <c r="I47" s="3"/>
      <c r="J47" s="3"/>
      <c r="K47" s="3"/>
      <c r="L47" s="3"/>
    </row>
    <row r="48" spans="1:12">
      <c r="A48" s="53"/>
      <c r="C48" s="3"/>
      <c r="I48" s="3"/>
      <c r="J48" s="3"/>
      <c r="K48" s="3"/>
      <c r="L48" s="3"/>
    </row>
    <row r="49" spans="1:12">
      <c r="A49" s="53"/>
      <c r="C49" s="3"/>
      <c r="I49" s="3"/>
      <c r="J49" s="3"/>
      <c r="K49" s="3"/>
      <c r="L49" s="3"/>
    </row>
    <row r="50" spans="1:12">
      <c r="A50" s="53"/>
      <c r="C50" s="3"/>
      <c r="I50" s="3"/>
      <c r="J50" s="3"/>
      <c r="K50" s="3"/>
      <c r="L50" s="3"/>
    </row>
    <row r="51" spans="1:12">
      <c r="A51" s="53"/>
      <c r="C51" s="3"/>
      <c r="I51" s="3"/>
      <c r="J51" s="3"/>
      <c r="K51" s="3"/>
      <c r="L51" s="3"/>
    </row>
    <row r="52" spans="1:12">
      <c r="A52" s="53"/>
      <c r="C52" s="3"/>
      <c r="I52" s="3"/>
      <c r="J52" s="3"/>
      <c r="K52" s="3"/>
      <c r="L52" s="3"/>
    </row>
    <row r="53" spans="1:12">
      <c r="A53" s="53"/>
      <c r="C53" s="3"/>
      <c r="I53" s="3"/>
      <c r="J53" s="3"/>
      <c r="K53" s="3"/>
      <c r="L53" s="3"/>
    </row>
    <row r="54" spans="1:12">
      <c r="A54" s="53"/>
      <c r="C54" s="3"/>
      <c r="I54" s="3"/>
      <c r="J54" s="3"/>
      <c r="K54" s="3"/>
      <c r="L54" s="3"/>
    </row>
    <row r="55" spans="1:12">
      <c r="A55" s="53"/>
      <c r="C55" s="3"/>
      <c r="I55" s="3"/>
      <c r="J55" s="3"/>
      <c r="K55" s="3"/>
      <c r="L55" s="3"/>
    </row>
    <row r="56" spans="1:12">
      <c r="A56" s="53"/>
      <c r="C56" s="3"/>
      <c r="I56" s="3"/>
      <c r="J56" s="3"/>
      <c r="K56" s="3"/>
      <c r="L56" s="3"/>
    </row>
    <row r="57" spans="1:12">
      <c r="A57" s="53"/>
      <c r="C57" s="3"/>
      <c r="I57" s="3"/>
      <c r="J57" s="3"/>
      <c r="K57" s="3"/>
      <c r="L57" s="3"/>
    </row>
    <row r="58" spans="1:12">
      <c r="A58" s="53"/>
      <c r="C58" s="3"/>
      <c r="I58" s="3"/>
      <c r="J58" s="3"/>
      <c r="K58" s="3"/>
      <c r="L58" s="3"/>
    </row>
    <row r="59" spans="1:12">
      <c r="A59" s="53"/>
      <c r="C59" s="3"/>
      <c r="I59" s="3"/>
      <c r="J59" s="3"/>
      <c r="K59" s="3"/>
      <c r="L59" s="3"/>
    </row>
    <row r="60" spans="1:12">
      <c r="A60" s="53"/>
      <c r="C60" s="3"/>
      <c r="I60" s="3"/>
      <c r="J60" s="3"/>
      <c r="K60" s="3"/>
      <c r="L60" s="3"/>
    </row>
    <row r="61" spans="1:12">
      <c r="A61" s="53"/>
      <c r="C61" s="3"/>
      <c r="I61" s="3"/>
      <c r="J61" s="3"/>
      <c r="K61" s="3"/>
      <c r="L61" s="3"/>
    </row>
    <row r="62" spans="1:12">
      <c r="A62" s="53"/>
      <c r="C62" s="3"/>
      <c r="I62" s="3"/>
      <c r="J62" s="3"/>
      <c r="K62" s="3"/>
      <c r="L62" s="3"/>
    </row>
    <row r="63" spans="1:12">
      <c r="A63" s="53"/>
      <c r="C63" s="3"/>
      <c r="I63" s="3"/>
      <c r="J63" s="3"/>
      <c r="K63" s="3"/>
      <c r="L63" s="3"/>
    </row>
    <row r="64" spans="1:12">
      <c r="A64" s="53"/>
      <c r="C64" s="3"/>
      <c r="I64" s="3"/>
      <c r="J64" s="3"/>
      <c r="K64" s="3"/>
      <c r="L64" s="3"/>
    </row>
    <row r="65" spans="1:12">
      <c r="A65" s="53"/>
      <c r="C65" s="3"/>
      <c r="I65" s="3"/>
      <c r="J65" s="3"/>
      <c r="K65" s="3"/>
      <c r="L65" s="3"/>
    </row>
    <row r="66" spans="1:12">
      <c r="A66" s="53"/>
      <c r="C66" s="3"/>
      <c r="I66" s="3"/>
      <c r="J66" s="3"/>
      <c r="K66" s="3"/>
      <c r="L66" s="3"/>
    </row>
    <row r="67" spans="1:12">
      <c r="A67" s="53"/>
      <c r="C67" s="3"/>
      <c r="I67" s="3"/>
      <c r="J67" s="3"/>
      <c r="K67" s="3"/>
      <c r="L67" s="3"/>
    </row>
    <row r="68" spans="1:12">
      <c r="A68" s="53"/>
      <c r="C68" s="3"/>
      <c r="I68" s="3"/>
      <c r="J68" s="3"/>
      <c r="K68" s="3"/>
      <c r="L68" s="3"/>
    </row>
    <row r="69" spans="1:12">
      <c r="A69" s="53"/>
      <c r="C69" s="3"/>
      <c r="I69" s="3"/>
      <c r="J69" s="3"/>
      <c r="K69" s="3"/>
      <c r="L69" s="3"/>
    </row>
    <row r="70" spans="1:12">
      <c r="A70" s="53"/>
      <c r="C70" s="3"/>
      <c r="I70" s="3"/>
      <c r="J70" s="3"/>
      <c r="K70" s="3"/>
      <c r="L70" s="3"/>
    </row>
    <row r="71" spans="1:12">
      <c r="A71" s="53"/>
      <c r="C71" s="3"/>
      <c r="I71" s="3"/>
      <c r="J71" s="3"/>
      <c r="K71" s="3"/>
      <c r="L71" s="3"/>
    </row>
    <row r="72" spans="1:12">
      <c r="A72" s="53"/>
      <c r="C72" s="3"/>
      <c r="I72" s="3"/>
      <c r="J72" s="3"/>
      <c r="K72" s="3"/>
      <c r="L72" s="3"/>
    </row>
    <row r="73" spans="1:12">
      <c r="A73" s="53"/>
      <c r="C73" s="3"/>
      <c r="I73" s="3"/>
      <c r="J73" s="3"/>
      <c r="K73" s="3"/>
      <c r="L73" s="3"/>
    </row>
    <row r="74" spans="1:12">
      <c r="A74" s="53"/>
      <c r="C74" s="3"/>
      <c r="I74" s="3"/>
      <c r="J74" s="3"/>
      <c r="K74" s="3"/>
      <c r="L74" s="3"/>
    </row>
    <row r="75" spans="1:12">
      <c r="A75" s="53"/>
      <c r="C75" s="3"/>
      <c r="I75" s="3"/>
      <c r="J75" s="3"/>
      <c r="K75" s="3"/>
      <c r="L75" s="3"/>
    </row>
    <row r="76" spans="1:12">
      <c r="A76" s="53"/>
      <c r="C76" s="3"/>
      <c r="I76" s="3"/>
      <c r="J76" s="3"/>
      <c r="K76" s="3"/>
      <c r="L76" s="3"/>
    </row>
    <row r="77" spans="1:12">
      <c r="A77" s="53"/>
      <c r="C77" s="3"/>
      <c r="I77" s="3"/>
      <c r="J77" s="3"/>
      <c r="K77" s="3"/>
      <c r="L77" s="3"/>
    </row>
    <row r="78" spans="1:12">
      <c r="A78" s="53"/>
      <c r="C78" s="3"/>
      <c r="I78" s="3"/>
      <c r="J78" s="3"/>
      <c r="K78" s="3"/>
      <c r="L78" s="3"/>
    </row>
    <row r="79" spans="1:12">
      <c r="A79" s="53"/>
      <c r="C79" s="3"/>
      <c r="I79" s="3"/>
      <c r="J79" s="3"/>
      <c r="K79" s="3"/>
      <c r="L79" s="3"/>
    </row>
    <row r="80" spans="1:12">
      <c r="A80" s="53"/>
      <c r="C80" s="3"/>
      <c r="I80" s="3"/>
      <c r="J80" s="3"/>
      <c r="K80" s="3"/>
      <c r="L80" s="3"/>
    </row>
    <row r="81" spans="1:12">
      <c r="A81" s="53"/>
      <c r="C81" s="3"/>
      <c r="I81" s="3"/>
      <c r="J81" s="3"/>
      <c r="K81" s="3"/>
      <c r="L81" s="3"/>
    </row>
    <row r="82" spans="1:12">
      <c r="A82" s="53"/>
      <c r="C82" s="3"/>
      <c r="I82" s="3"/>
      <c r="J82" s="3"/>
      <c r="K82" s="3"/>
      <c r="L82" s="3"/>
    </row>
    <row r="83" spans="1:12">
      <c r="A83" s="53"/>
      <c r="C83" s="3"/>
      <c r="I83" s="3"/>
      <c r="J83" s="3"/>
      <c r="K83" s="3"/>
      <c r="L83" s="3"/>
    </row>
    <row r="84" spans="1:12">
      <c r="A84" s="53"/>
      <c r="C84" s="3"/>
      <c r="I84" s="3"/>
      <c r="J84" s="3"/>
      <c r="K84" s="3"/>
      <c r="L84" s="3"/>
    </row>
    <row r="85" spans="1:12">
      <c r="A85" s="53"/>
      <c r="C85" s="3"/>
      <c r="I85" s="3"/>
      <c r="J85" s="3"/>
      <c r="K85" s="3"/>
      <c r="L85" s="3"/>
    </row>
    <row r="86" spans="1:12">
      <c r="A86" s="53"/>
      <c r="C86" s="3"/>
      <c r="I86" s="3"/>
      <c r="J86" s="3"/>
      <c r="K86" s="3"/>
      <c r="L86" s="3"/>
    </row>
    <row r="87" spans="1:12">
      <c r="A87" s="53"/>
      <c r="C87" s="3"/>
      <c r="I87" s="3"/>
      <c r="J87" s="3"/>
      <c r="K87" s="3"/>
      <c r="L87" s="3"/>
    </row>
    <row r="88" spans="1:12">
      <c r="A88" s="53"/>
      <c r="C88" s="3"/>
      <c r="I88" s="3"/>
      <c r="J88" s="3"/>
      <c r="K88" s="3"/>
      <c r="L88" s="3"/>
    </row>
    <row r="89" spans="1:12">
      <c r="A89" s="53"/>
      <c r="C89" s="3"/>
      <c r="I89" s="3"/>
      <c r="J89" s="3"/>
      <c r="K89" s="3"/>
      <c r="L89" s="3"/>
    </row>
    <row r="90" spans="1:12">
      <c r="A90" s="53"/>
      <c r="C90" s="3"/>
      <c r="I90" s="3"/>
      <c r="J90" s="3"/>
      <c r="K90" s="3"/>
      <c r="L90" s="3"/>
    </row>
    <row r="91" spans="1:12">
      <c r="A91" s="53"/>
      <c r="C91" s="3"/>
      <c r="I91" s="3"/>
      <c r="J91" s="3"/>
      <c r="K91" s="3"/>
      <c r="L91" s="3"/>
    </row>
    <row r="92" spans="1:12">
      <c r="A92" s="53"/>
      <c r="C92" s="3"/>
      <c r="I92" s="3"/>
      <c r="J92" s="3"/>
      <c r="K92" s="3"/>
      <c r="L92" s="3"/>
    </row>
    <row r="93" spans="1:12">
      <c r="A93" s="53"/>
      <c r="C93" s="3"/>
      <c r="I93" s="3"/>
      <c r="J93" s="3"/>
      <c r="K93" s="3"/>
      <c r="L93" s="3"/>
    </row>
    <row r="94" spans="1:12">
      <c r="A94" s="53"/>
      <c r="C94" s="3"/>
      <c r="I94" s="3"/>
      <c r="J94" s="3"/>
      <c r="K94" s="3"/>
      <c r="L94" s="3"/>
    </row>
    <row r="95" spans="1:12">
      <c r="A95" s="53"/>
      <c r="C95" s="3"/>
      <c r="I95" s="3"/>
      <c r="J95" s="3"/>
      <c r="K95" s="3"/>
      <c r="L95" s="3"/>
    </row>
    <row r="96" spans="1:12">
      <c r="A96" s="53"/>
      <c r="C96" s="3"/>
      <c r="I96" s="3"/>
      <c r="J96" s="3"/>
      <c r="K96" s="3"/>
      <c r="L96" s="3"/>
    </row>
    <row r="97" spans="1:12">
      <c r="A97" s="53"/>
      <c r="C97" s="3"/>
      <c r="I97" s="3"/>
      <c r="J97" s="3"/>
      <c r="K97" s="3"/>
      <c r="L97" s="3"/>
    </row>
    <row r="98" spans="1:12">
      <c r="A98" s="53"/>
      <c r="C98" s="3"/>
      <c r="I98" s="3"/>
      <c r="J98" s="3"/>
      <c r="K98" s="3"/>
      <c r="L98" s="3"/>
    </row>
    <row r="99" spans="1:12">
      <c r="A99" s="53"/>
      <c r="C99" s="3"/>
      <c r="I99" s="3"/>
      <c r="J99" s="3"/>
      <c r="K99" s="3"/>
      <c r="L99" s="3"/>
    </row>
    <row r="100" spans="1:12">
      <c r="A100" s="53"/>
      <c r="C100" s="3"/>
      <c r="I100" s="3"/>
      <c r="J100" s="3"/>
      <c r="K100" s="3"/>
      <c r="L100" s="3"/>
    </row>
    <row r="101" spans="1:12">
      <c r="A101" s="53"/>
      <c r="C101" s="3"/>
      <c r="I101" s="3"/>
      <c r="J101" s="3"/>
      <c r="K101" s="3"/>
      <c r="L101" s="3"/>
    </row>
    <row r="102" spans="1:12">
      <c r="A102" s="53"/>
      <c r="C102" s="3"/>
      <c r="I102" s="3"/>
      <c r="J102" s="3"/>
      <c r="K102" s="3"/>
      <c r="L102" s="3"/>
    </row>
    <row r="103" spans="1:12">
      <c r="A103" s="53"/>
      <c r="C103" s="3"/>
      <c r="I103" s="3"/>
      <c r="J103" s="3"/>
      <c r="K103" s="3"/>
      <c r="L103" s="3"/>
    </row>
    <row r="104" spans="1:12">
      <c r="A104" s="53"/>
      <c r="C104" s="3"/>
      <c r="I104" s="3"/>
      <c r="J104" s="3"/>
      <c r="K104" s="3"/>
      <c r="L104" s="3"/>
    </row>
    <row r="105" spans="1:12">
      <c r="A105" s="53"/>
      <c r="C105" s="3"/>
      <c r="I105" s="3"/>
      <c r="J105" s="3"/>
      <c r="K105" s="3"/>
      <c r="L105" s="3"/>
    </row>
    <row r="106" spans="1:12">
      <c r="A106" s="53"/>
      <c r="C106" s="3"/>
      <c r="I106" s="3"/>
      <c r="J106" s="3"/>
      <c r="K106" s="3"/>
      <c r="L106" s="3"/>
    </row>
    <row r="107" spans="1:12">
      <c r="A107" s="53"/>
      <c r="C107" s="3"/>
      <c r="I107" s="3"/>
      <c r="J107" s="3"/>
      <c r="K107" s="3"/>
      <c r="L107" s="3"/>
    </row>
    <row r="108" spans="1:12">
      <c r="A108" s="53"/>
      <c r="C108" s="3"/>
      <c r="I108" s="3"/>
      <c r="J108" s="3"/>
      <c r="K108" s="3"/>
      <c r="L108" s="3"/>
    </row>
    <row r="109" spans="1:12">
      <c r="A109" s="53"/>
      <c r="C109" s="3"/>
      <c r="I109" s="3"/>
      <c r="J109" s="3"/>
      <c r="K109" s="3"/>
      <c r="L109" s="3"/>
    </row>
    <row r="110" spans="1:12">
      <c r="A110" s="53"/>
      <c r="C110" s="3"/>
      <c r="I110" s="3"/>
      <c r="J110" s="3"/>
      <c r="K110" s="3"/>
      <c r="L110" s="3"/>
    </row>
    <row r="111" spans="1:12">
      <c r="A111" s="53"/>
      <c r="C111" s="3"/>
      <c r="I111" s="3"/>
      <c r="J111" s="3"/>
      <c r="K111" s="3"/>
      <c r="L111" s="3"/>
    </row>
    <row r="112" spans="1:12">
      <c r="A112" s="53"/>
      <c r="C112" s="3"/>
      <c r="I112" s="3"/>
      <c r="J112" s="3"/>
      <c r="K112" s="3"/>
      <c r="L112" s="3"/>
    </row>
    <row r="113" spans="1:12">
      <c r="A113" s="53"/>
      <c r="C113" s="3"/>
      <c r="I113" s="3"/>
      <c r="J113" s="3"/>
      <c r="K113" s="3"/>
      <c r="L113" s="3"/>
    </row>
    <row r="114" spans="1:12">
      <c r="A114" s="53"/>
      <c r="C114" s="3"/>
      <c r="I114" s="3"/>
      <c r="J114" s="3"/>
      <c r="K114" s="3"/>
      <c r="L114" s="3"/>
    </row>
    <row r="115" spans="1:12">
      <c r="A115" s="53"/>
      <c r="C115" s="3"/>
      <c r="I115" s="3"/>
      <c r="J115" s="3"/>
      <c r="K115" s="3"/>
      <c r="L115" s="3"/>
    </row>
    <row r="116" spans="1:12">
      <c r="A116" s="53"/>
      <c r="C116" s="3"/>
      <c r="I116" s="3"/>
      <c r="J116" s="3"/>
      <c r="K116" s="3"/>
      <c r="L116" s="3"/>
    </row>
    <row r="117" spans="1:12">
      <c r="A117" s="53"/>
      <c r="C117" s="3"/>
      <c r="I117" s="3"/>
      <c r="J117" s="3"/>
      <c r="K117" s="3"/>
      <c r="L117" s="3"/>
    </row>
    <row r="118" spans="1:12">
      <c r="A118" s="53"/>
      <c r="C118" s="3"/>
      <c r="I118" s="3"/>
      <c r="J118" s="3"/>
      <c r="K118" s="3"/>
      <c r="L118" s="3"/>
    </row>
    <row r="119" spans="1:12">
      <c r="A119" s="53"/>
      <c r="C119" s="3"/>
      <c r="I119" s="3"/>
      <c r="J119" s="3"/>
      <c r="K119" s="3"/>
      <c r="L119" s="3"/>
    </row>
    <row r="120" spans="1:12">
      <c r="A120" s="53"/>
      <c r="C120" s="3"/>
      <c r="I120" s="3"/>
      <c r="J120" s="3"/>
      <c r="K120" s="3"/>
      <c r="L120" s="3"/>
    </row>
    <row r="121" spans="1:12">
      <c r="A121" s="53"/>
      <c r="C121" s="3"/>
      <c r="I121" s="3"/>
      <c r="J121" s="3"/>
      <c r="K121" s="3"/>
      <c r="L121" s="3"/>
    </row>
    <row r="122" spans="1:12">
      <c r="A122" s="53"/>
      <c r="C122" s="3"/>
      <c r="I122" s="3"/>
      <c r="J122" s="3"/>
      <c r="K122" s="3"/>
      <c r="L122" s="3"/>
    </row>
    <row r="123" spans="1:12">
      <c r="A123" s="53"/>
      <c r="C123" s="3"/>
      <c r="I123" s="3"/>
      <c r="J123" s="3"/>
      <c r="K123" s="3"/>
      <c r="L123" s="3"/>
    </row>
    <row r="124" spans="1:12">
      <c r="A124" s="53"/>
      <c r="C124" s="3"/>
      <c r="I124" s="3"/>
      <c r="J124" s="3"/>
      <c r="K124" s="3"/>
      <c r="L124" s="3"/>
    </row>
    <row r="125" spans="1:12">
      <c r="A125" s="53"/>
      <c r="C125" s="3"/>
      <c r="I125" s="3"/>
      <c r="J125" s="3"/>
      <c r="K125" s="3"/>
      <c r="L125" s="3"/>
    </row>
    <row r="126" spans="1:12">
      <c r="A126" s="53"/>
      <c r="C126" s="3"/>
      <c r="I126" s="3"/>
      <c r="J126" s="3"/>
      <c r="K126" s="3"/>
      <c r="L126" s="3"/>
    </row>
    <row r="127" spans="1:12">
      <c r="A127" s="53"/>
      <c r="C127" s="3"/>
      <c r="I127" s="3"/>
      <c r="J127" s="3"/>
      <c r="K127" s="3"/>
      <c r="L127" s="3"/>
    </row>
    <row r="128" spans="1:12">
      <c r="A128" s="53"/>
      <c r="C128" s="3"/>
      <c r="I128" s="3"/>
      <c r="J128" s="3"/>
      <c r="K128" s="3"/>
      <c r="L128" s="3"/>
    </row>
    <row r="129" spans="1:12">
      <c r="A129" s="53"/>
      <c r="C129" s="3"/>
      <c r="I129" s="3"/>
      <c r="J129" s="3"/>
      <c r="K129" s="3"/>
      <c r="L129" s="3"/>
    </row>
    <row r="130" spans="1:12">
      <c r="A130" s="53"/>
      <c r="C130" s="3"/>
      <c r="I130" s="3"/>
      <c r="J130" s="3"/>
      <c r="K130" s="3"/>
      <c r="L130" s="3"/>
    </row>
    <row r="131" spans="1:12">
      <c r="A131" s="53"/>
      <c r="C131" s="3"/>
      <c r="I131" s="3"/>
      <c r="J131" s="3"/>
      <c r="K131" s="3"/>
      <c r="L131" s="3"/>
    </row>
    <row r="132" spans="1:12">
      <c r="A132" s="53"/>
      <c r="C132" s="3"/>
      <c r="I132" s="3"/>
      <c r="J132" s="3"/>
      <c r="K132" s="3"/>
      <c r="L132" s="3"/>
    </row>
    <row r="133" spans="1:12">
      <c r="A133" s="53"/>
      <c r="C133" s="3"/>
      <c r="I133" s="3"/>
      <c r="J133" s="3"/>
      <c r="K133" s="3"/>
      <c r="L133" s="3"/>
    </row>
    <row r="134" spans="1:12">
      <c r="A134" s="53"/>
      <c r="C134" s="3"/>
      <c r="I134" s="3"/>
      <c r="J134" s="3"/>
      <c r="K134" s="3"/>
      <c r="L134" s="3"/>
    </row>
    <row r="135" spans="1:12">
      <c r="A135" s="53"/>
      <c r="C135" s="3"/>
      <c r="I135" s="3"/>
      <c r="J135" s="3"/>
      <c r="K135" s="3"/>
      <c r="L135" s="3"/>
    </row>
    <row r="136" spans="1:12">
      <c r="A136" s="53"/>
      <c r="C136" s="3"/>
      <c r="I136" s="3"/>
      <c r="J136" s="3"/>
      <c r="K136" s="3"/>
      <c r="L136" s="3"/>
    </row>
    <row r="137" spans="1:12">
      <c r="A137" s="53"/>
      <c r="C137" s="3"/>
      <c r="I137" s="3"/>
      <c r="J137" s="3"/>
      <c r="K137" s="3"/>
      <c r="L137" s="3"/>
    </row>
    <row r="138" spans="1:12">
      <c r="A138" s="53"/>
      <c r="C138" s="3"/>
      <c r="I138" s="3"/>
      <c r="J138" s="3"/>
      <c r="K138" s="3"/>
      <c r="L138" s="3"/>
    </row>
    <row r="139" spans="1:12">
      <c r="A139" s="53"/>
      <c r="C139" s="3"/>
      <c r="I139" s="3"/>
      <c r="J139" s="3"/>
      <c r="K139" s="3"/>
      <c r="L139" s="3"/>
    </row>
    <row r="140" spans="1:12">
      <c r="A140" s="53"/>
      <c r="C140" s="3"/>
      <c r="I140" s="3"/>
      <c r="J140" s="3"/>
      <c r="K140" s="3"/>
      <c r="L140" s="3"/>
    </row>
    <row r="141" spans="1:12">
      <c r="A141" s="53"/>
      <c r="C141" s="3"/>
      <c r="I141" s="3"/>
      <c r="J141" s="3"/>
      <c r="K141" s="3"/>
      <c r="L141" s="3"/>
    </row>
    <row r="142" spans="1:12">
      <c r="A142" s="53"/>
      <c r="C142" s="3"/>
      <c r="I142" s="3"/>
      <c r="J142" s="3"/>
      <c r="K142" s="3"/>
      <c r="L142" s="3"/>
    </row>
    <row r="143" spans="1:12">
      <c r="A143" s="53"/>
      <c r="C143" s="3"/>
      <c r="I143" s="3"/>
      <c r="J143" s="3"/>
      <c r="K143" s="3"/>
      <c r="L143" s="3"/>
    </row>
    <row r="144" spans="1:12">
      <c r="A144" s="53"/>
      <c r="C144" s="3"/>
      <c r="I144" s="3"/>
      <c r="J144" s="3"/>
      <c r="K144" s="3"/>
      <c r="L144" s="3"/>
    </row>
    <row r="145" spans="1:12">
      <c r="A145" s="53"/>
      <c r="C145" s="3"/>
      <c r="I145" s="3"/>
      <c r="J145" s="3"/>
      <c r="K145" s="3"/>
      <c r="L145" s="3"/>
    </row>
    <row r="146" spans="1:12">
      <c r="A146" s="53"/>
      <c r="C146" s="3"/>
      <c r="I146" s="3"/>
      <c r="J146" s="3"/>
      <c r="K146" s="3"/>
      <c r="L146" s="3"/>
    </row>
    <row r="147" spans="1:12">
      <c r="A147" s="53"/>
      <c r="C147" s="3"/>
      <c r="I147" s="3"/>
      <c r="J147" s="3"/>
      <c r="K147" s="3"/>
      <c r="L147" s="3"/>
    </row>
    <row r="148" spans="1:12">
      <c r="A148" s="53"/>
      <c r="C148" s="3"/>
      <c r="I148" s="3"/>
      <c r="J148" s="3"/>
      <c r="K148" s="3"/>
      <c r="L148" s="3"/>
    </row>
    <row r="149" spans="1:12">
      <c r="A149" s="53"/>
      <c r="C149" s="3"/>
      <c r="I149" s="3"/>
      <c r="J149" s="3"/>
      <c r="K149" s="3"/>
      <c r="L149" s="3"/>
    </row>
    <row r="150" spans="1:12">
      <c r="A150" s="53"/>
      <c r="C150" s="3"/>
      <c r="I150" s="3"/>
      <c r="J150" s="3"/>
      <c r="K150" s="3"/>
      <c r="L150" s="3"/>
    </row>
    <row r="151" spans="1:12">
      <c r="A151" s="53"/>
      <c r="C151" s="3"/>
      <c r="I151" s="3"/>
      <c r="J151" s="3"/>
      <c r="K151" s="3"/>
      <c r="L151" s="3"/>
    </row>
    <row r="152" spans="1:12">
      <c r="A152" s="53"/>
      <c r="C152" s="3"/>
      <c r="I152" s="3"/>
      <c r="J152" s="3"/>
      <c r="K152" s="3"/>
      <c r="L152" s="3"/>
    </row>
    <row r="153" spans="1:12">
      <c r="A153" s="53"/>
      <c r="C153" s="3"/>
      <c r="I153" s="3"/>
      <c r="J153" s="3"/>
      <c r="K153" s="3"/>
      <c r="L153" s="3"/>
    </row>
    <row r="154" spans="1:12">
      <c r="A154" s="53"/>
      <c r="C154" s="3"/>
      <c r="I154" s="3"/>
      <c r="J154" s="3"/>
      <c r="K154" s="3"/>
      <c r="L154" s="3"/>
    </row>
    <row r="155" spans="1:12">
      <c r="A155" s="53"/>
      <c r="C155" s="3"/>
      <c r="I155" s="3"/>
      <c r="J155" s="3"/>
      <c r="K155" s="3"/>
      <c r="L155" s="3"/>
    </row>
    <row r="156" spans="1:12">
      <c r="A156" s="53"/>
      <c r="C156" s="3"/>
      <c r="I156" s="3"/>
      <c r="J156" s="3"/>
      <c r="K156" s="3"/>
      <c r="L156" s="3"/>
    </row>
    <row r="157" spans="1:12">
      <c r="A157" s="53"/>
      <c r="C157" s="3"/>
      <c r="I157" s="3"/>
      <c r="J157" s="3"/>
      <c r="K157" s="3"/>
      <c r="L157" s="3"/>
    </row>
    <row r="158" spans="1:12">
      <c r="A158" s="53"/>
      <c r="C158" s="3"/>
      <c r="I158" s="3"/>
      <c r="J158" s="3"/>
      <c r="K158" s="3"/>
      <c r="L158" s="3"/>
    </row>
    <row r="159" spans="1:12">
      <c r="A159" s="53"/>
      <c r="C159" s="3"/>
      <c r="I159" s="3"/>
      <c r="J159" s="3"/>
      <c r="K159" s="3"/>
      <c r="L159" s="3"/>
    </row>
    <row r="160" spans="1:12">
      <c r="A160" s="53"/>
      <c r="C160" s="3"/>
      <c r="I160" s="3"/>
      <c r="J160" s="3"/>
      <c r="K160" s="3"/>
      <c r="L160" s="3"/>
    </row>
    <row r="161" spans="1:12">
      <c r="A161" s="53"/>
      <c r="C161" s="3"/>
      <c r="I161" s="3"/>
      <c r="J161" s="3"/>
      <c r="K161" s="3"/>
      <c r="L161" s="3"/>
    </row>
    <row r="162" spans="1:12">
      <c r="A162" s="53"/>
      <c r="C162" s="3"/>
      <c r="I162" s="3"/>
      <c r="J162" s="3"/>
      <c r="K162" s="3"/>
      <c r="L162" s="3"/>
    </row>
    <row r="163" spans="1:12">
      <c r="A163" s="53"/>
      <c r="C163" s="3"/>
      <c r="I163" s="3"/>
      <c r="J163" s="3"/>
      <c r="K163" s="3"/>
      <c r="L163" s="3"/>
    </row>
    <row r="164" spans="1:12">
      <c r="A164" s="53"/>
      <c r="C164" s="3"/>
      <c r="I164" s="3"/>
      <c r="J164" s="3"/>
      <c r="K164" s="3"/>
      <c r="L164" s="3"/>
    </row>
  </sheetData>
  <mergeCells count="2">
    <mergeCell ref="A12:B12"/>
    <mergeCell ref="A9:P9"/>
  </mergeCells>
  <phoneticPr fontId="17" type="noConversion"/>
  <conditionalFormatting sqref="F22:G22">
    <cfRule type="cellIs" dxfId="4785" priority="43" stopIfTrue="1" operator="equal">
      <formula>"-"</formula>
    </cfRule>
    <cfRule type="containsText" dxfId="4784" priority="44" stopIfTrue="1" operator="containsText" text="leer">
      <formula>NOT(ISERROR(SEARCH("leer",F22)))</formula>
    </cfRule>
  </conditionalFormatting>
  <conditionalFormatting sqref="F23:G27">
    <cfRule type="cellIs" dxfId="4783" priority="41" stopIfTrue="1" operator="equal">
      <formula>"-"</formula>
    </cfRule>
    <cfRule type="containsText" dxfId="4782" priority="42" stopIfTrue="1" operator="containsText" text="leer">
      <formula>NOT(ISERROR(SEARCH("leer",F23)))</formula>
    </cfRule>
  </conditionalFormatting>
  <conditionalFormatting sqref="F21:G21">
    <cfRule type="cellIs" dxfId="4781" priority="39" stopIfTrue="1" operator="equal">
      <formula>"-"</formula>
    </cfRule>
    <cfRule type="containsText" dxfId="4780" priority="40" stopIfTrue="1" operator="containsText" text="leer">
      <formula>NOT(ISERROR(SEARCH("leer",F21)))</formula>
    </cfRule>
  </conditionalFormatting>
  <conditionalFormatting sqref="F21:G21">
    <cfRule type="cellIs" dxfId="4779" priority="37" stopIfTrue="1" operator="equal">
      <formula>"-"</formula>
    </cfRule>
    <cfRule type="containsText" dxfId="4778" priority="38" stopIfTrue="1" operator="containsText" text="leer">
      <formula>NOT(ISERROR(SEARCH("leer",F21)))</formula>
    </cfRule>
  </conditionalFormatting>
  <conditionalFormatting sqref="F21:G21">
    <cfRule type="cellIs" dxfId="4777" priority="35" stopIfTrue="1" operator="equal">
      <formula>"-"</formula>
    </cfRule>
    <cfRule type="containsText" dxfId="4776" priority="36" stopIfTrue="1" operator="containsText" text="leer">
      <formula>NOT(ISERROR(SEARCH("leer",F21)))</formula>
    </cfRule>
  </conditionalFormatting>
  <conditionalFormatting sqref="F21:G21">
    <cfRule type="cellIs" dxfId="4775" priority="33" stopIfTrue="1" operator="equal">
      <formula>"-"</formula>
    </cfRule>
    <cfRule type="containsText" dxfId="4774" priority="34" stopIfTrue="1" operator="containsText" text="leer">
      <formula>NOT(ISERROR(SEARCH("leer",F21)))</formula>
    </cfRule>
  </conditionalFormatting>
  <conditionalFormatting sqref="F21:G21">
    <cfRule type="cellIs" dxfId="4773" priority="31" stopIfTrue="1" operator="equal">
      <formula>"-"</formula>
    </cfRule>
    <cfRule type="containsText" dxfId="4772" priority="32" stopIfTrue="1" operator="containsText" text="leer">
      <formula>NOT(ISERROR(SEARCH("leer",F21)))</formula>
    </cfRule>
  </conditionalFormatting>
  <conditionalFormatting sqref="F21:G21">
    <cfRule type="cellIs" dxfId="4771" priority="29" stopIfTrue="1" operator="equal">
      <formula>"-"</formula>
    </cfRule>
    <cfRule type="containsText" dxfId="4770" priority="30" stopIfTrue="1" operator="containsText" text="leer">
      <formula>NOT(ISERROR(SEARCH("leer",F21)))</formula>
    </cfRule>
  </conditionalFormatting>
  <conditionalFormatting sqref="F20:G20">
    <cfRule type="cellIs" dxfId="4769" priority="27" stopIfTrue="1" operator="equal">
      <formula>"-"</formula>
    </cfRule>
    <cfRule type="containsText" dxfId="4768" priority="28" stopIfTrue="1" operator="containsText" text="leer">
      <formula>NOT(ISERROR(SEARCH("leer",F20)))</formula>
    </cfRule>
  </conditionalFormatting>
  <conditionalFormatting sqref="F20:G20">
    <cfRule type="cellIs" dxfId="4767" priority="26" stopIfTrue="1" operator="equal">
      <formula>"-"</formula>
    </cfRule>
  </conditionalFormatting>
  <conditionalFormatting sqref="F20:G20">
    <cfRule type="cellIs" dxfId="4766" priority="24" stopIfTrue="1" operator="equal">
      <formula>"-"</formula>
    </cfRule>
    <cfRule type="containsText" dxfId="4765" priority="25" stopIfTrue="1" operator="containsText" text="leer">
      <formula>NOT(ISERROR(SEARCH("leer",F20)))</formula>
    </cfRule>
  </conditionalFormatting>
  <conditionalFormatting sqref="F20:G20">
    <cfRule type="cellIs" dxfId="4764" priority="23" stopIfTrue="1" operator="equal">
      <formula>"-"</formula>
    </cfRule>
  </conditionalFormatting>
  <conditionalFormatting sqref="J5:J6">
    <cfRule type="cellIs" dxfId="4763" priority="21" stopIfTrue="1" operator="equal">
      <formula>"-"</formula>
    </cfRule>
    <cfRule type="containsText" dxfId="4762" priority="22" stopIfTrue="1" operator="containsText" text="leer">
      <formula>NOT(ISERROR(SEARCH("leer",J5)))</formula>
    </cfRule>
  </conditionalFormatting>
  <conditionalFormatting sqref="K5:O6">
    <cfRule type="cellIs" dxfId="4761" priority="19" stopIfTrue="1" operator="equal">
      <formula>"-"</formula>
    </cfRule>
    <cfRule type="containsText" dxfId="4760" priority="20" stopIfTrue="1" operator="containsText" text="leer">
      <formula>NOT(ISERROR(SEARCH("leer",K5)))</formula>
    </cfRule>
  </conditionalFormatting>
  <conditionalFormatting sqref="I5:I6">
    <cfRule type="cellIs" dxfId="4759" priority="17" stopIfTrue="1" operator="equal">
      <formula>"-"</formula>
    </cfRule>
    <cfRule type="containsText" dxfId="4758" priority="18" stopIfTrue="1" operator="containsText" text="leer">
      <formula>NOT(ISERROR(SEARCH("leer",I5)))</formula>
    </cfRule>
  </conditionalFormatting>
  <conditionalFormatting sqref="I5:I6">
    <cfRule type="cellIs" dxfId="4757" priority="15" stopIfTrue="1" operator="equal">
      <formula>"-"</formula>
    </cfRule>
    <cfRule type="containsText" dxfId="4756" priority="16" stopIfTrue="1" operator="containsText" text="leer">
      <formula>NOT(ISERROR(SEARCH("leer",I5)))</formula>
    </cfRule>
  </conditionalFormatting>
  <conditionalFormatting sqref="I5:I6">
    <cfRule type="cellIs" dxfId="4755" priority="13" stopIfTrue="1" operator="equal">
      <formula>"-"</formula>
    </cfRule>
    <cfRule type="containsText" dxfId="4754" priority="14" stopIfTrue="1" operator="containsText" text="leer">
      <formula>NOT(ISERROR(SEARCH("leer",I5)))</formula>
    </cfRule>
  </conditionalFormatting>
  <conditionalFormatting sqref="I5:I6">
    <cfRule type="cellIs" dxfId="4753" priority="11" stopIfTrue="1" operator="equal">
      <formula>"-"</formula>
    </cfRule>
    <cfRule type="containsText" dxfId="4752" priority="12" stopIfTrue="1" operator="containsText" text="leer">
      <formula>NOT(ISERROR(SEARCH("leer",I5)))</formula>
    </cfRule>
  </conditionalFormatting>
  <conditionalFormatting sqref="I5:I6">
    <cfRule type="cellIs" dxfId="4751" priority="9" stopIfTrue="1" operator="equal">
      <formula>"-"</formula>
    </cfRule>
    <cfRule type="containsText" dxfId="4750" priority="10" stopIfTrue="1" operator="containsText" text="leer">
      <formula>NOT(ISERROR(SEARCH("leer",I5)))</formula>
    </cfRule>
  </conditionalFormatting>
  <conditionalFormatting sqref="I5:I6">
    <cfRule type="cellIs" dxfId="4749" priority="7" stopIfTrue="1" operator="equal">
      <formula>"-"</formula>
    </cfRule>
    <cfRule type="containsText" dxfId="4748" priority="8" stopIfTrue="1" operator="containsText" text="leer">
      <formula>NOT(ISERROR(SEARCH("leer",I5)))</formula>
    </cfRule>
  </conditionalFormatting>
  <conditionalFormatting sqref="H5:H6">
    <cfRule type="cellIs" dxfId="4747" priority="5" stopIfTrue="1" operator="equal">
      <formula>"-"</formula>
    </cfRule>
    <cfRule type="containsText" dxfId="4746" priority="6" stopIfTrue="1" operator="containsText" text="leer">
      <formula>NOT(ISERROR(SEARCH("leer",H5)))</formula>
    </cfRule>
  </conditionalFormatting>
  <conditionalFormatting sqref="H5:H6">
    <cfRule type="cellIs" dxfId="4745" priority="4" stopIfTrue="1" operator="equal">
      <formula>"-"</formula>
    </cfRule>
  </conditionalFormatting>
  <conditionalFormatting sqref="H5:H6">
    <cfRule type="cellIs" dxfId="4744" priority="2" stopIfTrue="1" operator="equal">
      <formula>"-"</formula>
    </cfRule>
    <cfRule type="containsText" dxfId="4743" priority="3" stopIfTrue="1" operator="containsText" text="leer">
      <formula>NOT(ISERROR(SEARCH("leer",H5)))</formula>
    </cfRule>
  </conditionalFormatting>
  <conditionalFormatting sqref="H5:H6">
    <cfRule type="cellIs" dxfId="4742" priority="1" stopIfTrue="1" operator="equal">
      <formula>"-"</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37"/>
  <sheetViews>
    <sheetView showRuler="0" zoomScaleNormal="100" workbookViewId="0"/>
  </sheetViews>
  <sheetFormatPr baseColWidth="10" defaultColWidth="10.7109375" defaultRowHeight="12.75"/>
  <cols>
    <col min="1" max="1" width="37" style="5" customWidth="1"/>
    <col min="2" max="2" width="7.42578125" style="5" customWidth="1"/>
    <col min="3" max="3" width="9.28515625" style="27" customWidth="1"/>
    <col min="4" max="5" width="12.28515625" style="8" customWidth="1"/>
    <col min="6" max="8" width="11.42578125" style="8" customWidth="1"/>
    <col min="9" max="11" width="11.42578125" style="27" customWidth="1"/>
    <col min="12" max="12" width="11.42578125" style="5" customWidth="1"/>
    <col min="13" max="16384" width="10.7109375" style="5"/>
  </cols>
  <sheetData>
    <row r="1" spans="1:16">
      <c r="A1" s="92" t="s">
        <v>343</v>
      </c>
      <c r="C1" s="5"/>
      <c r="D1" s="5"/>
      <c r="E1" s="5"/>
      <c r="F1" s="5"/>
      <c r="G1" s="5"/>
      <c r="H1" s="5"/>
      <c r="I1" s="5"/>
      <c r="J1" s="5"/>
      <c r="K1" s="5"/>
    </row>
    <row r="2" spans="1:16">
      <c r="A2" s="92"/>
      <c r="C2" s="5"/>
      <c r="D2" s="5"/>
      <c r="E2" s="5"/>
      <c r="F2" s="5"/>
      <c r="G2" s="5"/>
      <c r="H2" s="5"/>
      <c r="I2" s="5"/>
      <c r="J2" s="5"/>
      <c r="K2" s="5"/>
    </row>
    <row r="3" spans="1:16">
      <c r="A3" s="4" t="s">
        <v>426</v>
      </c>
      <c r="C3" t="s">
        <v>385</v>
      </c>
      <c r="D3" s="5" t="s">
        <v>477</v>
      </c>
      <c r="E3" s="4">
        <v>2005</v>
      </c>
      <c r="F3" s="4">
        <v>2006</v>
      </c>
      <c r="G3" s="4">
        <v>2007</v>
      </c>
      <c r="H3" s="22">
        <v>2008</v>
      </c>
      <c r="I3" s="22">
        <v>2009</v>
      </c>
      <c r="J3" s="22">
        <v>2010</v>
      </c>
      <c r="K3" s="22">
        <v>2011</v>
      </c>
      <c r="L3" s="22">
        <v>2012</v>
      </c>
      <c r="M3" s="22">
        <v>2013</v>
      </c>
      <c r="N3" s="4">
        <v>2014</v>
      </c>
      <c r="O3" s="4">
        <v>2015</v>
      </c>
      <c r="P3" s="341">
        <v>2016</v>
      </c>
    </row>
    <row r="4" spans="1:16">
      <c r="C4" s="68"/>
      <c r="E4" s="5"/>
      <c r="F4" s="5"/>
      <c r="G4" s="5"/>
      <c r="H4" s="71"/>
      <c r="I4" s="71"/>
      <c r="J4" s="68"/>
      <c r="K4" s="68"/>
      <c r="L4" s="8"/>
      <c r="M4" s="8"/>
      <c r="N4" s="8"/>
      <c r="O4" s="8"/>
      <c r="P4" s="340"/>
    </row>
    <row r="5" spans="1:16">
      <c r="A5" s="249" t="s">
        <v>462</v>
      </c>
      <c r="B5" s="5" t="s">
        <v>264</v>
      </c>
      <c r="C5" s="27">
        <v>1</v>
      </c>
      <c r="D5" s="8" t="s">
        <v>743</v>
      </c>
      <c r="E5" s="13">
        <v>2531</v>
      </c>
      <c r="F5" s="13">
        <v>2493</v>
      </c>
      <c r="G5" s="5">
        <v>2469</v>
      </c>
      <c r="H5" s="67">
        <v>2408</v>
      </c>
      <c r="I5" s="137">
        <v>2348</v>
      </c>
      <c r="J5" s="68">
        <v>2313</v>
      </c>
      <c r="K5" s="68">
        <v>2278</v>
      </c>
      <c r="L5" s="187">
        <v>2254</v>
      </c>
      <c r="M5" s="8">
        <v>2231</v>
      </c>
      <c r="N5" s="8">
        <v>2222</v>
      </c>
      <c r="O5" s="8">
        <v>2199</v>
      </c>
      <c r="P5" s="340">
        <v>2172</v>
      </c>
    </row>
    <row r="6" spans="1:16">
      <c r="A6" s="157" t="s">
        <v>840</v>
      </c>
      <c r="B6" s="5" t="s">
        <v>264</v>
      </c>
      <c r="C6" s="27">
        <v>2</v>
      </c>
      <c r="D6" s="8" t="s">
        <v>743</v>
      </c>
      <c r="E6" s="5">
        <v>2379</v>
      </c>
      <c r="F6" s="5">
        <v>2345</v>
      </c>
      <c r="G6" s="5">
        <v>2300</v>
      </c>
      <c r="H6" s="67">
        <v>2184</v>
      </c>
      <c r="I6" s="137">
        <v>2049</v>
      </c>
      <c r="J6" s="68">
        <v>1944</v>
      </c>
      <c r="K6" s="68">
        <v>1841</v>
      </c>
      <c r="L6" s="187">
        <v>1749</v>
      </c>
      <c r="M6" s="8">
        <v>1655</v>
      </c>
      <c r="N6" s="8">
        <v>1556</v>
      </c>
      <c r="O6" s="8">
        <v>1458</v>
      </c>
      <c r="P6" s="340">
        <v>1317</v>
      </c>
    </row>
    <row r="7" spans="1:16">
      <c r="A7" s="157" t="s">
        <v>841</v>
      </c>
      <c r="B7" s="5" t="s">
        <v>264</v>
      </c>
      <c r="C7" s="27">
        <v>2</v>
      </c>
      <c r="D7" s="8" t="s">
        <v>743</v>
      </c>
      <c r="E7" s="5">
        <v>10</v>
      </c>
      <c r="F7" s="5">
        <v>12</v>
      </c>
      <c r="G7" s="5">
        <v>12</v>
      </c>
      <c r="H7" s="67">
        <v>11</v>
      </c>
      <c r="I7" s="137">
        <v>11</v>
      </c>
      <c r="J7" s="68">
        <v>6</v>
      </c>
      <c r="K7" s="68">
        <v>5</v>
      </c>
      <c r="L7" s="187">
        <v>3</v>
      </c>
      <c r="M7" s="8">
        <v>2</v>
      </c>
      <c r="N7" s="8">
        <v>1</v>
      </c>
      <c r="O7" s="8">
        <v>1</v>
      </c>
      <c r="P7" s="340">
        <v>6</v>
      </c>
    </row>
    <row r="8" spans="1:16">
      <c r="A8" s="15" t="s">
        <v>306</v>
      </c>
      <c r="B8" s="5" t="s">
        <v>264</v>
      </c>
      <c r="C8" s="27">
        <v>3</v>
      </c>
      <c r="D8" s="8" t="s">
        <v>743</v>
      </c>
      <c r="E8" s="5">
        <v>119</v>
      </c>
      <c r="F8" s="5">
        <v>111</v>
      </c>
      <c r="G8" s="5">
        <v>135</v>
      </c>
      <c r="H8" s="67">
        <v>188</v>
      </c>
      <c r="I8" s="137">
        <v>263</v>
      </c>
      <c r="J8" s="68">
        <v>336</v>
      </c>
      <c r="K8" s="68">
        <v>407</v>
      </c>
      <c r="L8" s="187">
        <v>477</v>
      </c>
      <c r="M8" s="8">
        <v>550</v>
      </c>
      <c r="N8" s="8">
        <v>642</v>
      </c>
      <c r="O8" s="8">
        <v>717</v>
      </c>
      <c r="P8" s="340">
        <v>832</v>
      </c>
    </row>
    <row r="9" spans="1:16">
      <c r="A9" s="15" t="s">
        <v>307</v>
      </c>
      <c r="B9" s="5" t="s">
        <v>264</v>
      </c>
      <c r="C9" s="27">
        <v>3</v>
      </c>
      <c r="D9" s="8" t="s">
        <v>743</v>
      </c>
      <c r="E9" s="5">
        <v>16</v>
      </c>
      <c r="F9" s="5">
        <v>18</v>
      </c>
      <c r="G9" s="5">
        <v>15</v>
      </c>
      <c r="H9" s="67">
        <v>20</v>
      </c>
      <c r="I9" s="137">
        <v>20</v>
      </c>
      <c r="J9" s="68">
        <v>22</v>
      </c>
      <c r="K9" s="68">
        <v>20</v>
      </c>
      <c r="L9" s="187">
        <v>20</v>
      </c>
      <c r="M9" s="8">
        <v>19</v>
      </c>
      <c r="N9" s="8">
        <v>18</v>
      </c>
      <c r="O9" s="8">
        <v>18</v>
      </c>
      <c r="P9" s="340">
        <v>17</v>
      </c>
    </row>
    <row r="10" spans="1:16">
      <c r="A10" s="157" t="s">
        <v>597</v>
      </c>
      <c r="B10" s="5" t="s">
        <v>264</v>
      </c>
      <c r="C10" s="27">
        <v>4</v>
      </c>
      <c r="D10" s="8" t="s">
        <v>743</v>
      </c>
      <c r="E10" s="5">
        <v>7</v>
      </c>
      <c r="F10" s="5">
        <v>7</v>
      </c>
      <c r="G10" s="5">
        <v>7</v>
      </c>
      <c r="H10" s="67">
        <v>5</v>
      </c>
      <c r="I10" s="137">
        <v>5</v>
      </c>
      <c r="J10" s="68">
        <v>5</v>
      </c>
      <c r="K10" s="68">
        <v>5</v>
      </c>
      <c r="L10" s="187">
        <v>5</v>
      </c>
      <c r="M10" s="8">
        <v>5</v>
      </c>
      <c r="N10" s="8">
        <v>5</v>
      </c>
      <c r="O10" s="8">
        <v>5</v>
      </c>
      <c r="P10" s="340">
        <v>0</v>
      </c>
    </row>
    <row r="11" spans="1:16">
      <c r="A11" s="231" t="s">
        <v>596</v>
      </c>
      <c r="B11" s="29" t="s">
        <v>204</v>
      </c>
      <c r="C11" s="28">
        <v>5</v>
      </c>
      <c r="D11" s="8" t="s">
        <v>743</v>
      </c>
      <c r="E11" s="29">
        <v>991</v>
      </c>
      <c r="F11" s="29">
        <v>1023</v>
      </c>
      <c r="G11" s="29">
        <v>1043</v>
      </c>
      <c r="H11" s="215">
        <v>1097</v>
      </c>
      <c r="I11" s="214">
        <v>1154</v>
      </c>
      <c r="J11" s="132">
        <v>1192</v>
      </c>
      <c r="K11" s="132">
        <v>1226</v>
      </c>
      <c r="L11" s="187">
        <v>1251</v>
      </c>
      <c r="M11" s="8">
        <v>1269</v>
      </c>
      <c r="N11" s="8">
        <v>1278</v>
      </c>
      <c r="O11" s="8">
        <v>1295</v>
      </c>
      <c r="P11" s="340">
        <v>1319</v>
      </c>
    </row>
    <row r="12" spans="1:16">
      <c r="A12" s="29"/>
      <c r="B12" s="29"/>
      <c r="C12" s="28"/>
      <c r="D12" s="75"/>
      <c r="E12" s="75"/>
      <c r="F12" s="75"/>
      <c r="G12" s="75"/>
      <c r="H12" s="75"/>
      <c r="I12" s="28"/>
      <c r="J12" s="28"/>
      <c r="K12" s="28"/>
      <c r="L12" s="29"/>
      <c r="M12" s="29"/>
      <c r="N12" s="29"/>
      <c r="O12" s="29"/>
    </row>
    <row r="13" spans="1:16">
      <c r="L13" s="67"/>
    </row>
    <row r="14" spans="1:16" ht="12.75" customHeight="1">
      <c r="A14" s="432" t="s">
        <v>598</v>
      </c>
      <c r="B14" s="432"/>
      <c r="C14" s="432"/>
      <c r="D14" s="432"/>
      <c r="E14" s="432"/>
      <c r="F14" s="432"/>
      <c r="G14" s="432"/>
      <c r="H14" s="432"/>
      <c r="I14" s="432"/>
      <c r="J14" s="432"/>
      <c r="K14" s="432"/>
      <c r="L14" s="432"/>
      <c r="M14" s="432"/>
      <c r="N14" s="432"/>
      <c r="O14" s="432"/>
      <c r="P14" s="432"/>
    </row>
    <row r="15" spans="1:16" ht="24.95" customHeight="1">
      <c r="A15" s="432" t="s">
        <v>842</v>
      </c>
      <c r="B15" s="432"/>
      <c r="C15" s="432"/>
      <c r="D15" s="432"/>
      <c r="E15" s="432"/>
      <c r="F15" s="432"/>
      <c r="G15" s="432"/>
      <c r="H15" s="432"/>
      <c r="I15" s="432"/>
      <c r="J15" s="432"/>
      <c r="K15" s="432"/>
      <c r="L15" s="432"/>
      <c r="M15" s="432"/>
      <c r="N15" s="432"/>
      <c r="O15" s="432"/>
      <c r="P15" s="432"/>
    </row>
    <row r="16" spans="1:16" ht="26.1" customHeight="1">
      <c r="A16" s="432" t="s">
        <v>651</v>
      </c>
      <c r="B16" s="432"/>
      <c r="C16" s="432"/>
      <c r="D16" s="432"/>
      <c r="E16" s="432"/>
      <c r="F16" s="432"/>
      <c r="G16" s="432"/>
      <c r="H16" s="432"/>
      <c r="I16" s="432"/>
      <c r="J16" s="432"/>
      <c r="K16" s="432"/>
      <c r="L16" s="432"/>
      <c r="M16" s="432"/>
      <c r="N16" s="432"/>
      <c r="O16" s="432"/>
      <c r="P16" s="432"/>
    </row>
    <row r="17" spans="1:16" ht="12.75" customHeight="1">
      <c r="A17" s="432" t="s">
        <v>599</v>
      </c>
      <c r="B17" s="432"/>
      <c r="C17" s="432"/>
      <c r="D17" s="432"/>
      <c r="E17" s="432"/>
      <c r="F17" s="432"/>
      <c r="G17" s="432"/>
      <c r="H17" s="432"/>
      <c r="I17" s="432"/>
      <c r="J17" s="432"/>
      <c r="K17" s="432"/>
      <c r="L17" s="432"/>
      <c r="M17" s="432"/>
      <c r="N17" s="432"/>
      <c r="O17" s="432"/>
      <c r="P17" s="432"/>
    </row>
    <row r="18" spans="1:16" ht="12.75" customHeight="1">
      <c r="A18" s="432" t="s">
        <v>600</v>
      </c>
      <c r="B18" s="432"/>
      <c r="C18" s="432"/>
      <c r="D18" s="432"/>
      <c r="E18" s="432"/>
      <c r="F18" s="432"/>
      <c r="G18" s="432"/>
      <c r="H18" s="432"/>
      <c r="I18" s="432"/>
      <c r="J18" s="432"/>
      <c r="K18" s="432"/>
      <c r="L18" s="432"/>
      <c r="M18" s="432"/>
      <c r="N18" s="432"/>
      <c r="O18" s="432"/>
      <c r="P18" s="432"/>
    </row>
    <row r="19" spans="1:16">
      <c r="A19" s="4"/>
      <c r="L19" s="67"/>
    </row>
    <row r="21" spans="1:16">
      <c r="A21" s="27"/>
    </row>
    <row r="27" spans="1:16">
      <c r="E27" s="4"/>
      <c r="F27" s="5"/>
      <c r="G27" s="13"/>
      <c r="H27" s="5"/>
      <c r="I27" s="5"/>
      <c r="J27" s="5"/>
      <c r="K27" s="5"/>
      <c r="M27" s="29"/>
    </row>
    <row r="28" spans="1:16">
      <c r="E28" s="4"/>
      <c r="F28" s="5"/>
      <c r="G28" s="13"/>
      <c r="H28" s="5"/>
      <c r="I28" s="5"/>
      <c r="J28" s="5"/>
      <c r="K28" s="5"/>
      <c r="M28" s="29"/>
    </row>
    <row r="29" spans="1:16">
      <c r="E29" s="4"/>
      <c r="F29" s="5"/>
      <c r="G29" s="5"/>
      <c r="H29" s="5"/>
      <c r="I29" s="5"/>
      <c r="J29" s="5"/>
      <c r="K29" s="5"/>
      <c r="M29" s="29"/>
    </row>
    <row r="30" spans="1:16">
      <c r="E30" s="22"/>
      <c r="F30" s="71"/>
      <c r="G30" s="67"/>
      <c r="H30" s="67"/>
      <c r="I30" s="67"/>
      <c r="J30" s="67"/>
      <c r="K30" s="67"/>
      <c r="L30" s="67"/>
      <c r="M30" s="215"/>
    </row>
    <row r="31" spans="1:16">
      <c r="E31" s="22"/>
      <c r="F31" s="71"/>
      <c r="G31" s="137"/>
      <c r="H31" s="137"/>
      <c r="I31" s="137"/>
      <c r="J31" s="137"/>
      <c r="K31" s="137"/>
      <c r="L31" s="137"/>
      <c r="M31" s="214"/>
    </row>
    <row r="32" spans="1:16">
      <c r="E32" s="22"/>
      <c r="F32" s="68"/>
      <c r="G32" s="68"/>
      <c r="H32" s="68"/>
      <c r="I32" s="68"/>
      <c r="J32" s="68"/>
      <c r="K32" s="68"/>
      <c r="L32" s="68"/>
      <c r="M32" s="132"/>
    </row>
    <row r="33" spans="1:13">
      <c r="E33" s="22"/>
      <c r="F33" s="68"/>
      <c r="G33" s="68"/>
      <c r="H33" s="68"/>
      <c r="I33" s="68"/>
      <c r="J33" s="68"/>
      <c r="K33" s="68"/>
      <c r="L33" s="68"/>
      <c r="M33" s="132"/>
    </row>
    <row r="34" spans="1:13">
      <c r="A34" s="14"/>
      <c r="E34" s="22"/>
      <c r="G34" s="187"/>
      <c r="H34" s="187"/>
      <c r="I34" s="187"/>
      <c r="J34" s="187"/>
      <c r="K34" s="187"/>
      <c r="L34" s="187"/>
      <c r="M34" s="187"/>
    </row>
    <row r="35" spans="1:13">
      <c r="E35" s="22"/>
      <c r="I35" s="8"/>
      <c r="J35" s="8"/>
      <c r="K35" s="8"/>
      <c r="L35" s="8"/>
      <c r="M35" s="8"/>
    </row>
    <row r="36" spans="1:13">
      <c r="E36" s="4"/>
      <c r="I36" s="8"/>
      <c r="J36" s="8"/>
      <c r="K36" s="8"/>
      <c r="L36" s="8"/>
      <c r="M36" s="8"/>
    </row>
    <row r="37" spans="1:13">
      <c r="A37" s="14"/>
      <c r="E37" s="4"/>
      <c r="I37" s="8"/>
      <c r="J37" s="8"/>
      <c r="K37" s="8"/>
      <c r="L37" s="8"/>
      <c r="M37" s="8"/>
    </row>
  </sheetData>
  <customSheetViews>
    <customSheetView guid="{595D07C0-E761-11DC-9357-001B6391840E}" fitToPage="1">
      <selection activeCell="C1" sqref="C1:C65536"/>
      <pageMargins left="0.7" right="0.7" top="0.78740157499999996" bottom="0.78740157499999996" header="0.3" footer="0.3"/>
      <headerFooter alignWithMargins="0"/>
    </customSheetView>
    <customSheetView guid="{4221DF2B-D9E6-40BE-9C37-8B5A92E46F7B}" showPageBreaks="1" fitToPage="1" showRuler="0">
      <selection activeCell="A36" sqref="A36:A41"/>
      <pageMargins left="0.7" right="0.7" top="0.78740157499999996" bottom="0.78740157499999996" header="0.3" footer="0.3"/>
      <headerFooter alignWithMargins="0"/>
    </customSheetView>
    <customSheetView guid="{8144D8E7-8996-490F-8ACB-C7957A150DAC}" fitToPage="1" showRuler="0">
      <selection activeCell="D23" sqref="D23"/>
      <pageMargins left="0.7" right="0.7" top="0.78740157499999996" bottom="0.78740157499999996" header="0.3" footer="0.3"/>
      <headerFooter alignWithMargins="0"/>
    </customSheetView>
    <customSheetView guid="{A8A9853C-301B-405A-92F6-9DCC8EB91B52}" fitToPage="1" showRuler="0">
      <selection activeCell="H13" sqref="H13"/>
      <pageMargins left="0.7" right="0.7" top="0.78740157499999996" bottom="0.78740157499999996" header="0.3" footer="0.3"/>
      <headerFooter alignWithMargins="0"/>
    </customSheetView>
    <customSheetView guid="{F90AD2DC-6F63-4FE7-9F4E-99C162A8727E}" fitToPage="1" showRuler="0">
      <selection activeCell="D23" sqref="D23"/>
      <pageMargins left="0.7" right="0.7" top="0.78740157499999996" bottom="0.78740157499999996" header="0.3" footer="0.3"/>
      <headerFooter alignWithMargins="0"/>
    </customSheetView>
    <customSheetView guid="{34161360-80E4-4153-B1A5-19E7BBEDD5ED}" fitToPage="1" showRuler="0">
      <selection activeCell="H38" sqref="H38"/>
      <pageMargins left="0.7" right="0.7" top="0.78740157499999996" bottom="0.78740157499999996" header="0.3" footer="0.3"/>
      <headerFooter alignWithMargins="0"/>
    </customSheetView>
    <customSheetView guid="{09D980A6-7F22-44D6-B957-3B1FFC43B461}" fitToPage="1" showRuler="0">
      <selection activeCell="F39" sqref="F39"/>
      <pageMargins left="0.7" right="0.7" top="0.78740157499999996" bottom="0.78740157499999996" header="0.3" footer="0.3"/>
      <headerFooter alignWithMargins="0"/>
    </customSheetView>
    <customSheetView guid="{A4328FE7-0B36-4A96-9E82-0C2C10ECE34E}" fitToPage="1" showRuler="0">
      <selection activeCell="A19" sqref="A19:IV21"/>
      <pageMargins left="0.7" right="0.7" top="0.78740157499999996" bottom="0.78740157499999996" header="0.3" footer="0.3"/>
      <headerFooter alignWithMargins="0"/>
    </customSheetView>
    <customSheetView guid="{F0335B52-931C-4173-85AE-87F3D6604B59}" fitToPage="1" showRuler="0">
      <selection activeCell="H32" sqref="H32"/>
      <pageMargins left="0.7" right="0.7" top="0.78740157499999996" bottom="0.78740157499999996" header="0.3" footer="0.3"/>
      <headerFooter alignWithMargins="0"/>
    </customSheetView>
  </customSheetViews>
  <mergeCells count="5">
    <mergeCell ref="A14:P14"/>
    <mergeCell ref="A15:P15"/>
    <mergeCell ref="A16:P16"/>
    <mergeCell ref="A17:P17"/>
    <mergeCell ref="A18:P18"/>
  </mergeCells>
  <phoneticPr fontId="14" type="noConversion"/>
  <conditionalFormatting sqref="G32:M32 G30:M30">
    <cfRule type="cellIs" dxfId="4741" priority="29" stopIfTrue="1" operator="equal">
      <formula>"-"</formula>
    </cfRule>
    <cfRule type="containsText" dxfId="4740" priority="30" stopIfTrue="1" operator="containsText" text="leer">
      <formula>NOT(ISERROR(SEARCH("leer",G30)))</formula>
    </cfRule>
  </conditionalFormatting>
  <conditionalFormatting sqref="G31:M31">
    <cfRule type="cellIs" dxfId="4739" priority="27" stopIfTrue="1" operator="equal">
      <formula>"-"</formula>
    </cfRule>
    <cfRule type="containsText" dxfId="4738" priority="28" stopIfTrue="1" operator="containsText" text="leer">
      <formula>NOT(ISERROR(SEARCH("leer",G31)))</formula>
    </cfRule>
  </conditionalFormatting>
  <conditionalFormatting sqref="G31:M31">
    <cfRule type="cellIs" dxfId="4737" priority="25" stopIfTrue="1" operator="equal">
      <formula>"-"</formula>
    </cfRule>
    <cfRule type="containsText" dxfId="4736" priority="26" stopIfTrue="1" operator="containsText" text="leer">
      <formula>NOT(ISERROR(SEARCH("leer",G31)))</formula>
    </cfRule>
  </conditionalFormatting>
  <conditionalFormatting sqref="G31:M31">
    <cfRule type="cellIs" dxfId="4735" priority="23" stopIfTrue="1" operator="equal">
      <formula>"-"</formula>
    </cfRule>
    <cfRule type="containsText" dxfId="4734" priority="24" stopIfTrue="1" operator="containsText" text="leer">
      <formula>NOT(ISERROR(SEARCH("leer",G31)))</formula>
    </cfRule>
  </conditionalFormatting>
  <conditionalFormatting sqref="G31:M31">
    <cfRule type="cellIs" dxfId="4733" priority="21" stopIfTrue="1" operator="equal">
      <formula>"-"</formula>
    </cfRule>
    <cfRule type="containsText" dxfId="4732" priority="22" stopIfTrue="1" operator="containsText" text="leer">
      <formula>NOT(ISERROR(SEARCH("leer",G31)))</formula>
    </cfRule>
  </conditionalFormatting>
  <conditionalFormatting sqref="G31:M31">
    <cfRule type="cellIs" dxfId="4731" priority="19" stopIfTrue="1" operator="equal">
      <formula>"-"</formula>
    </cfRule>
    <cfRule type="containsText" dxfId="4730" priority="20" stopIfTrue="1" operator="containsText" text="leer">
      <formula>NOT(ISERROR(SEARCH("leer",G31)))</formula>
    </cfRule>
  </conditionalFormatting>
  <conditionalFormatting sqref="G31:M31">
    <cfRule type="cellIs" dxfId="4729" priority="17" stopIfTrue="1" operator="equal">
      <formula>"-"</formula>
    </cfRule>
    <cfRule type="containsText" dxfId="4728" priority="18" stopIfTrue="1" operator="containsText" text="leer">
      <formula>NOT(ISERROR(SEARCH("leer",G31)))</formula>
    </cfRule>
  </conditionalFormatting>
  <conditionalFormatting sqref="G30:M30">
    <cfRule type="cellIs" dxfId="4727" priority="16" stopIfTrue="1" operator="equal">
      <formula>"-"</formula>
    </cfRule>
  </conditionalFormatting>
  <conditionalFormatting sqref="J5:J11 H5:H11">
    <cfRule type="cellIs" dxfId="4726" priority="14" stopIfTrue="1" operator="equal">
      <formula>"-"</formula>
    </cfRule>
    <cfRule type="containsText" dxfId="4725" priority="15" stopIfTrue="1" operator="containsText" text="leer">
      <formula>NOT(ISERROR(SEARCH("leer",H5)))</formula>
    </cfRule>
  </conditionalFormatting>
  <conditionalFormatting sqref="I5:I11">
    <cfRule type="cellIs" dxfId="4724" priority="12" stopIfTrue="1" operator="equal">
      <formula>"-"</formula>
    </cfRule>
    <cfRule type="containsText" dxfId="4723" priority="13" stopIfTrue="1" operator="containsText" text="leer">
      <formula>NOT(ISERROR(SEARCH("leer",I5)))</formula>
    </cfRule>
  </conditionalFormatting>
  <conditionalFormatting sqref="I5:I11">
    <cfRule type="cellIs" dxfId="4722" priority="10" stopIfTrue="1" operator="equal">
      <formula>"-"</formula>
    </cfRule>
    <cfRule type="containsText" dxfId="4721" priority="11" stopIfTrue="1" operator="containsText" text="leer">
      <formula>NOT(ISERROR(SEARCH("leer",I5)))</formula>
    </cfRule>
  </conditionalFormatting>
  <conditionalFormatting sqref="I5:I11">
    <cfRule type="cellIs" dxfId="4720" priority="8" stopIfTrue="1" operator="equal">
      <formula>"-"</formula>
    </cfRule>
    <cfRule type="containsText" dxfId="4719" priority="9" stopIfTrue="1" operator="containsText" text="leer">
      <formula>NOT(ISERROR(SEARCH("leer",I5)))</formula>
    </cfRule>
  </conditionalFormatting>
  <conditionalFormatting sqref="I5:I11">
    <cfRule type="cellIs" dxfId="4718" priority="6" stopIfTrue="1" operator="equal">
      <formula>"-"</formula>
    </cfRule>
    <cfRule type="containsText" dxfId="4717" priority="7" stopIfTrue="1" operator="containsText" text="leer">
      <formula>NOT(ISERROR(SEARCH("leer",I5)))</formula>
    </cfRule>
  </conditionalFormatting>
  <conditionalFormatting sqref="I5:I11">
    <cfRule type="cellIs" dxfId="4716" priority="4" stopIfTrue="1" operator="equal">
      <formula>"-"</formula>
    </cfRule>
    <cfRule type="containsText" dxfId="4715" priority="5" stopIfTrue="1" operator="containsText" text="leer">
      <formula>NOT(ISERROR(SEARCH("leer",I5)))</formula>
    </cfRule>
  </conditionalFormatting>
  <conditionalFormatting sqref="I5:I11">
    <cfRule type="cellIs" dxfId="4714" priority="2" stopIfTrue="1" operator="equal">
      <formula>"-"</formula>
    </cfRule>
    <cfRule type="containsText" dxfId="4713" priority="3" stopIfTrue="1" operator="containsText" text="leer">
      <formula>NOT(ISERROR(SEARCH("leer",I5)))</formula>
    </cfRule>
  </conditionalFormatting>
  <conditionalFormatting sqref="H5:H11">
    <cfRule type="cellIs" dxfId="4712" priority="1" stopIfTrue="1" operator="equal">
      <formula>"-"</formula>
    </cfRule>
  </conditionalFormatting>
  <hyperlinks>
    <hyperlink ref="A1" location="Index!A1" display="zurück"/>
  </hyperlinks>
  <pageMargins left="0.79000000000000015" right="0.79000000000000015" top="0.98" bottom="0.98" header="0.51" footer="0.51"/>
  <pageSetup paperSize="9" scale="46"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157"/>
  <sheetViews>
    <sheetView showRuler="0" zoomScaleNormal="100" workbookViewId="0"/>
  </sheetViews>
  <sheetFormatPr baseColWidth="10" defaultColWidth="11.42578125" defaultRowHeight="12.75"/>
  <cols>
    <col min="1" max="1" width="17.28515625" customWidth="1"/>
    <col min="2" max="2" width="53" bestFit="1" customWidth="1"/>
    <col min="4" max="5" width="11.140625" style="8" customWidth="1"/>
    <col min="6" max="6" width="14.7109375" style="8" bestFit="1" customWidth="1"/>
    <col min="7" max="7" width="11.140625" style="8" customWidth="1"/>
    <col min="8" max="8" width="14.7109375" style="8" bestFit="1" customWidth="1"/>
    <col min="9" max="9" width="11.140625" style="8" customWidth="1"/>
    <col min="10" max="10" width="14.7109375" style="8" bestFit="1" customWidth="1"/>
    <col min="11" max="11" width="11.140625" style="8" customWidth="1"/>
    <col min="12" max="12" width="14.7109375" style="8" bestFit="1" customWidth="1"/>
    <col min="13" max="13" width="11.140625" style="8" customWidth="1"/>
    <col min="14" max="14" width="14.7109375" style="8" bestFit="1" customWidth="1"/>
    <col min="15" max="15" width="11.140625" style="8" customWidth="1"/>
    <col min="16" max="16" width="14.7109375" style="8" bestFit="1" customWidth="1"/>
    <col min="17" max="17" width="11.140625" style="8" customWidth="1"/>
    <col min="18" max="18" width="14.7109375" style="8" bestFit="1" customWidth="1"/>
    <col min="19" max="19" width="11.140625" style="8" customWidth="1"/>
    <col min="20" max="20" width="14.7109375" style="8" bestFit="1" customWidth="1"/>
    <col min="21" max="21" width="11.140625" style="8" customWidth="1"/>
    <col min="22" max="22" width="14.7109375" style="8" customWidth="1"/>
    <col min="23" max="23" width="11.140625" style="8" customWidth="1"/>
    <col min="24" max="24" width="14.7109375" style="8" bestFit="1" customWidth="1"/>
    <col min="25" max="25" width="11.85546875" customWidth="1"/>
    <col min="26" max="26" width="15" customWidth="1"/>
  </cols>
  <sheetData>
    <row r="1" spans="1:28">
      <c r="A1" s="93" t="s">
        <v>343</v>
      </c>
      <c r="D1" s="5"/>
      <c r="E1" s="5"/>
      <c r="F1" s="5"/>
      <c r="G1" s="5"/>
      <c r="H1" s="5"/>
      <c r="I1" s="5"/>
      <c r="J1" s="5"/>
      <c r="K1" s="5"/>
      <c r="L1" s="5"/>
      <c r="M1" s="5"/>
      <c r="N1" s="5"/>
      <c r="O1" s="5"/>
      <c r="P1" s="5"/>
      <c r="Q1" s="5"/>
      <c r="R1" s="5"/>
      <c r="S1" s="5"/>
      <c r="T1" s="5"/>
      <c r="U1" s="5"/>
      <c r="V1" s="5"/>
      <c r="W1" s="5"/>
      <c r="X1" s="5"/>
    </row>
    <row r="2" spans="1:28">
      <c r="A2" s="94"/>
      <c r="C2" s="73"/>
      <c r="D2" s="5"/>
      <c r="E2" s="5"/>
      <c r="F2" s="5"/>
      <c r="G2" s="5"/>
      <c r="H2" s="5"/>
      <c r="I2" s="5"/>
      <c r="J2" s="5"/>
      <c r="K2" s="5"/>
      <c r="L2" s="5"/>
      <c r="M2" s="5"/>
      <c r="N2" s="5"/>
      <c r="O2" s="5"/>
      <c r="P2" s="5"/>
      <c r="Q2" s="5"/>
      <c r="R2" s="5"/>
      <c r="S2" s="5"/>
      <c r="T2" s="5"/>
      <c r="U2" s="5"/>
      <c r="V2" s="5"/>
      <c r="W2" s="5"/>
      <c r="X2" s="5"/>
    </row>
    <row r="3" spans="1:28">
      <c r="A3" s="145" t="s">
        <v>3</v>
      </c>
      <c r="B3" s="2"/>
      <c r="C3" s="160" t="s">
        <v>385</v>
      </c>
      <c r="D3" s="5" t="s">
        <v>477</v>
      </c>
      <c r="E3" s="444" t="s">
        <v>552</v>
      </c>
      <c r="F3" s="444"/>
      <c r="G3" s="444" t="s">
        <v>572</v>
      </c>
      <c r="H3" s="444"/>
      <c r="I3" s="444" t="s">
        <v>691</v>
      </c>
      <c r="J3" s="444"/>
      <c r="K3" s="444" t="s">
        <v>690</v>
      </c>
      <c r="L3" s="444"/>
      <c r="M3" s="444" t="s">
        <v>700</v>
      </c>
      <c r="N3" s="444"/>
      <c r="O3" s="445" t="s">
        <v>789</v>
      </c>
      <c r="P3" s="445"/>
      <c r="Q3" s="446" t="s">
        <v>832</v>
      </c>
      <c r="R3" s="446"/>
    </row>
    <row r="4" spans="1:28">
      <c r="A4" s="53"/>
      <c r="C4" s="3"/>
      <c r="E4" s="219" t="s">
        <v>426</v>
      </c>
      <c r="F4" s="219" t="s">
        <v>519</v>
      </c>
      <c r="G4" s="219" t="s">
        <v>426</v>
      </c>
      <c r="H4" s="219" t="s">
        <v>519</v>
      </c>
      <c r="I4" s="219" t="s">
        <v>426</v>
      </c>
      <c r="J4" s="219" t="s">
        <v>519</v>
      </c>
      <c r="K4" s="219" t="s">
        <v>426</v>
      </c>
      <c r="L4" s="219" t="s">
        <v>519</v>
      </c>
      <c r="M4" s="219" t="s">
        <v>426</v>
      </c>
      <c r="N4" s="219" t="s">
        <v>519</v>
      </c>
      <c r="O4" s="187" t="s">
        <v>426</v>
      </c>
      <c r="P4" s="187" t="s">
        <v>519</v>
      </c>
      <c r="Q4" s="344" t="s">
        <v>426</v>
      </c>
      <c r="R4" s="344" t="s">
        <v>519</v>
      </c>
    </row>
    <row r="5" spans="1:28">
      <c r="A5" s="142" t="s">
        <v>129</v>
      </c>
      <c r="B5" t="s">
        <v>389</v>
      </c>
      <c r="C5">
        <v>2</v>
      </c>
      <c r="D5" s="8" t="s">
        <v>743</v>
      </c>
      <c r="E5" s="164">
        <v>2313</v>
      </c>
      <c r="F5" s="164">
        <v>358</v>
      </c>
      <c r="G5" s="204">
        <v>2278</v>
      </c>
      <c r="H5" s="204">
        <v>427</v>
      </c>
      <c r="Q5" s="336"/>
      <c r="R5" s="336"/>
      <c r="AA5" s="5"/>
    </row>
    <row r="6" spans="1:28">
      <c r="A6" s="144" t="s">
        <v>328</v>
      </c>
      <c r="B6" t="s">
        <v>2</v>
      </c>
      <c r="C6">
        <v>2</v>
      </c>
      <c r="D6" s="8" t="s">
        <v>743</v>
      </c>
      <c r="E6" s="164" t="s">
        <v>48</v>
      </c>
      <c r="F6" s="164" t="s">
        <v>48</v>
      </c>
      <c r="G6" s="198" t="s">
        <v>48</v>
      </c>
      <c r="H6" s="198" t="s">
        <v>48</v>
      </c>
      <c r="Q6" s="336"/>
      <c r="R6" s="336"/>
      <c r="AA6" s="5"/>
    </row>
    <row r="7" spans="1:28">
      <c r="A7" s="144" t="s">
        <v>336</v>
      </c>
      <c r="B7" t="s">
        <v>389</v>
      </c>
      <c r="C7">
        <v>2</v>
      </c>
      <c r="D7" s="8" t="s">
        <v>743</v>
      </c>
      <c r="E7" s="164">
        <v>1850</v>
      </c>
      <c r="F7" s="164">
        <v>1117</v>
      </c>
      <c r="G7" s="204">
        <v>1880</v>
      </c>
      <c r="H7" s="204">
        <v>1258</v>
      </c>
      <c r="Q7" s="336"/>
      <c r="R7" s="336"/>
      <c r="AB7" s="143"/>
    </row>
    <row r="8" spans="1:28">
      <c r="A8" s="144" t="s">
        <v>334</v>
      </c>
      <c r="B8" t="s">
        <v>389</v>
      </c>
      <c r="C8">
        <v>2</v>
      </c>
      <c r="D8" s="8" t="s">
        <v>743</v>
      </c>
      <c r="E8" s="164">
        <v>2196</v>
      </c>
      <c r="F8" s="164" t="s">
        <v>48</v>
      </c>
      <c r="G8" s="204">
        <v>2600</v>
      </c>
      <c r="H8" s="204">
        <v>2600</v>
      </c>
      <c r="Q8" s="336"/>
      <c r="R8" s="336"/>
      <c r="AB8" s="143"/>
    </row>
    <row r="9" spans="1:28">
      <c r="A9" s="203" t="s">
        <v>520</v>
      </c>
      <c r="B9" t="s">
        <v>389</v>
      </c>
      <c r="C9">
        <v>2</v>
      </c>
      <c r="D9" s="8" t="s">
        <v>743</v>
      </c>
      <c r="E9" s="164">
        <v>11820</v>
      </c>
      <c r="F9" s="164">
        <v>11465</v>
      </c>
      <c r="G9" s="204">
        <v>11818</v>
      </c>
      <c r="H9" s="204">
        <v>11445</v>
      </c>
      <c r="Q9" s="336"/>
      <c r="R9" s="336"/>
      <c r="AB9" s="143"/>
    </row>
    <row r="10" spans="1:28">
      <c r="A10" s="144" t="s">
        <v>333</v>
      </c>
      <c r="B10" t="s">
        <v>389</v>
      </c>
      <c r="C10">
        <v>2</v>
      </c>
      <c r="D10" s="8" t="s">
        <v>743</v>
      </c>
      <c r="E10" s="164">
        <v>17079</v>
      </c>
      <c r="F10" s="164">
        <v>6866</v>
      </c>
      <c r="G10" s="204">
        <v>17054</v>
      </c>
      <c r="H10" s="204">
        <v>7069</v>
      </c>
      <c r="Q10" s="336"/>
      <c r="R10" s="336"/>
      <c r="AB10" s="143"/>
    </row>
    <row r="11" spans="1:28">
      <c r="A11" s="203" t="s">
        <v>337</v>
      </c>
      <c r="B11" t="s">
        <v>389</v>
      </c>
      <c r="C11">
        <v>2</v>
      </c>
      <c r="D11" s="8" t="s">
        <v>743</v>
      </c>
      <c r="E11" s="164">
        <v>1164</v>
      </c>
      <c r="F11" s="164">
        <v>1107</v>
      </c>
      <c r="G11" s="204">
        <v>1156</v>
      </c>
      <c r="H11" s="204">
        <v>1099</v>
      </c>
      <c r="Q11" s="336"/>
      <c r="R11" s="336"/>
      <c r="AB11" s="143"/>
    </row>
    <row r="12" spans="1:28">
      <c r="A12" s="144" t="s">
        <v>327</v>
      </c>
      <c r="B12" t="s">
        <v>389</v>
      </c>
      <c r="C12">
        <v>2</v>
      </c>
      <c r="D12" s="8" t="s">
        <v>743</v>
      </c>
      <c r="E12" s="164">
        <v>13978</v>
      </c>
      <c r="F12" s="164">
        <v>0</v>
      </c>
      <c r="G12" s="204">
        <v>13923</v>
      </c>
      <c r="H12" s="204">
        <v>7</v>
      </c>
      <c r="Q12" s="336"/>
      <c r="R12" s="336"/>
      <c r="AB12" s="143"/>
    </row>
    <row r="13" spans="1:28">
      <c r="A13" s="144" t="s">
        <v>332</v>
      </c>
      <c r="B13" t="s">
        <v>389</v>
      </c>
      <c r="C13">
        <v>2</v>
      </c>
      <c r="D13" s="8" t="s">
        <v>743</v>
      </c>
      <c r="E13" s="164">
        <v>14050</v>
      </c>
      <c r="F13" s="164">
        <v>13750</v>
      </c>
      <c r="G13" s="204">
        <v>13000</v>
      </c>
      <c r="H13" s="204">
        <v>13000</v>
      </c>
      <c r="Q13" s="336"/>
      <c r="R13" s="336"/>
      <c r="AB13" s="143"/>
    </row>
    <row r="14" spans="1:28">
      <c r="A14" s="144" t="s">
        <v>329</v>
      </c>
      <c r="B14" t="s">
        <v>389</v>
      </c>
      <c r="C14">
        <v>2</v>
      </c>
      <c r="D14" s="8" t="s">
        <v>743</v>
      </c>
      <c r="E14" s="164">
        <v>816</v>
      </c>
      <c r="F14" s="164">
        <v>718</v>
      </c>
      <c r="G14" s="204">
        <v>795</v>
      </c>
      <c r="H14" s="204">
        <v>700</v>
      </c>
      <c r="Q14" s="336"/>
      <c r="R14" s="336"/>
    </row>
    <row r="15" spans="1:28">
      <c r="A15" s="53"/>
      <c r="E15"/>
      <c r="F15"/>
      <c r="Q15" s="336"/>
      <c r="R15" s="336"/>
    </row>
    <row r="16" spans="1:28">
      <c r="A16" s="251"/>
      <c r="E16"/>
      <c r="F16"/>
      <c r="Q16" s="336"/>
      <c r="R16" s="336"/>
    </row>
    <row r="17" spans="1:26" ht="25.5">
      <c r="A17" s="142" t="s">
        <v>129</v>
      </c>
      <c r="B17" s="53" t="s">
        <v>4</v>
      </c>
      <c r="C17">
        <v>2</v>
      </c>
      <c r="D17" s="8" t="s">
        <v>743</v>
      </c>
      <c r="E17"/>
      <c r="F17" s="101">
        <v>2.62</v>
      </c>
      <c r="H17" s="187">
        <v>2.64</v>
      </c>
      <c r="Q17" s="336"/>
      <c r="R17" s="336"/>
    </row>
    <row r="18" spans="1:26" ht="25.5">
      <c r="A18" s="144" t="s">
        <v>328</v>
      </c>
      <c r="B18" s="53" t="s">
        <v>4</v>
      </c>
      <c r="C18">
        <v>2</v>
      </c>
      <c r="D18" s="8" t="s">
        <v>743</v>
      </c>
      <c r="E18"/>
      <c r="F18" s="101" t="s">
        <v>48</v>
      </c>
      <c r="H18" s="68" t="s">
        <v>48</v>
      </c>
      <c r="Q18" s="336"/>
      <c r="R18" s="336"/>
    </row>
    <row r="19" spans="1:26" ht="25.5">
      <c r="A19" s="144" t="s">
        <v>336</v>
      </c>
      <c r="B19" s="53" t="s">
        <v>4</v>
      </c>
      <c r="C19">
        <v>2</v>
      </c>
      <c r="D19" s="8" t="s">
        <v>743</v>
      </c>
      <c r="E19"/>
      <c r="F19" s="101">
        <v>4.17</v>
      </c>
      <c r="H19" s="187">
        <v>4.1399999999999997</v>
      </c>
      <c r="Q19" s="336"/>
      <c r="R19" s="336"/>
    </row>
    <row r="20" spans="1:26" ht="25.5">
      <c r="A20" s="144" t="s">
        <v>334</v>
      </c>
      <c r="B20" s="53" t="s">
        <v>4</v>
      </c>
      <c r="C20">
        <v>2</v>
      </c>
      <c r="D20" s="8" t="s">
        <v>743</v>
      </c>
      <c r="E20"/>
      <c r="F20" s="101">
        <v>2.7</v>
      </c>
      <c r="H20" s="187">
        <v>2.48</v>
      </c>
      <c r="Q20" s="336"/>
      <c r="R20" s="336"/>
    </row>
    <row r="21" spans="1:26" ht="25.5">
      <c r="A21" s="203" t="s">
        <v>520</v>
      </c>
      <c r="B21" s="53" t="s">
        <v>4</v>
      </c>
      <c r="C21">
        <v>2</v>
      </c>
      <c r="D21" s="8" t="s">
        <v>743</v>
      </c>
      <c r="E21"/>
      <c r="F21" s="101">
        <v>2.81</v>
      </c>
      <c r="H21" s="187">
        <v>2.81</v>
      </c>
      <c r="Q21" s="336"/>
      <c r="R21" s="336"/>
    </row>
    <row r="22" spans="1:26" ht="25.5">
      <c r="A22" s="144" t="s">
        <v>333</v>
      </c>
      <c r="B22" s="53" t="s">
        <v>4</v>
      </c>
      <c r="C22">
        <v>2</v>
      </c>
      <c r="D22" s="8" t="s">
        <v>743</v>
      </c>
      <c r="E22"/>
      <c r="F22" s="101">
        <v>3.52</v>
      </c>
      <c r="H22" s="187">
        <v>3.53</v>
      </c>
      <c r="Q22" s="336"/>
      <c r="R22" s="336"/>
    </row>
    <row r="23" spans="1:26" ht="25.5">
      <c r="A23" s="203" t="s">
        <v>337</v>
      </c>
      <c r="B23" s="53" t="s">
        <v>4</v>
      </c>
      <c r="C23">
        <v>2</v>
      </c>
      <c r="D23" s="8" t="s">
        <v>743</v>
      </c>
      <c r="E23"/>
      <c r="F23" s="101">
        <v>4.82</v>
      </c>
      <c r="H23" s="187">
        <v>4.83</v>
      </c>
      <c r="Q23" s="336"/>
      <c r="R23" s="336"/>
    </row>
    <row r="24" spans="1:26" ht="25.5">
      <c r="A24" s="144" t="s">
        <v>327</v>
      </c>
      <c r="B24" s="53" t="s">
        <v>4</v>
      </c>
      <c r="C24">
        <v>2</v>
      </c>
      <c r="D24" s="8" t="s">
        <v>743</v>
      </c>
      <c r="E24"/>
      <c r="F24" s="101">
        <v>2.88</v>
      </c>
      <c r="H24" s="187">
        <v>2.88</v>
      </c>
      <c r="Q24" s="336"/>
      <c r="R24" s="336"/>
    </row>
    <row r="25" spans="1:26" ht="25.5">
      <c r="A25" s="144" t="s">
        <v>332</v>
      </c>
      <c r="B25" s="53" t="s">
        <v>4</v>
      </c>
      <c r="C25">
        <v>2</v>
      </c>
      <c r="D25" s="8" t="s">
        <v>743</v>
      </c>
      <c r="E25"/>
      <c r="F25" s="101">
        <v>3.13</v>
      </c>
      <c r="H25" s="187">
        <v>3.25</v>
      </c>
      <c r="Q25" s="336"/>
      <c r="R25" s="336"/>
    </row>
    <row r="26" spans="1:26" ht="25.5">
      <c r="A26" s="144" t="s">
        <v>329</v>
      </c>
      <c r="B26" s="53" t="s">
        <v>4</v>
      </c>
      <c r="C26">
        <v>2</v>
      </c>
      <c r="D26" s="8" t="s">
        <v>743</v>
      </c>
      <c r="E26"/>
      <c r="F26" s="101">
        <v>4.51</v>
      </c>
      <c r="H26" s="187">
        <v>4.5599999999999996</v>
      </c>
      <c r="Q26" s="336"/>
      <c r="R26" s="336"/>
    </row>
    <row r="27" spans="1:26">
      <c r="A27" s="53"/>
    </row>
    <row r="28" spans="1:26" ht="12.75" customHeight="1">
      <c r="A28" s="447" t="s">
        <v>617</v>
      </c>
      <c r="B28" s="447"/>
      <c r="C28" s="447"/>
      <c r="D28" s="447"/>
      <c r="E28" s="447"/>
      <c r="F28" s="447"/>
      <c r="G28" s="447"/>
      <c r="H28" s="447"/>
      <c r="I28" s="447"/>
      <c r="J28" s="447"/>
      <c r="K28" s="447"/>
      <c r="L28" s="447"/>
      <c r="M28" s="447"/>
      <c r="N28" s="447"/>
      <c r="O28" s="447"/>
      <c r="P28" s="447"/>
      <c r="Q28" s="447"/>
      <c r="R28" s="447"/>
      <c r="S28" s="408"/>
      <c r="T28" s="408"/>
      <c r="U28" s="408"/>
      <c r="V28" s="408"/>
      <c r="W28" s="408"/>
      <c r="X28" s="408"/>
      <c r="Y28" s="408"/>
      <c r="Z28" s="408"/>
    </row>
    <row r="29" spans="1:26" ht="27" customHeight="1">
      <c r="A29" s="438" t="s">
        <v>618</v>
      </c>
      <c r="B29" s="438"/>
      <c r="C29" s="438"/>
      <c r="D29" s="438"/>
      <c r="E29" s="438"/>
      <c r="F29" s="438"/>
      <c r="G29" s="438"/>
      <c r="H29" s="438"/>
      <c r="I29" s="438"/>
      <c r="J29" s="438"/>
      <c r="K29" s="438"/>
      <c r="L29" s="438"/>
      <c r="M29" s="438"/>
      <c r="N29" s="438"/>
      <c r="O29" s="438"/>
      <c r="P29" s="438"/>
      <c r="Q29" s="438"/>
      <c r="R29" s="438"/>
      <c r="S29" s="408"/>
      <c r="T29" s="408"/>
      <c r="U29" s="408"/>
      <c r="V29" s="408"/>
      <c r="W29" s="408"/>
      <c r="X29" s="408"/>
      <c r="Y29" s="408"/>
      <c r="Z29" s="408"/>
    </row>
    <row r="30" spans="1:26">
      <c r="A30" s="443" t="s">
        <v>692</v>
      </c>
      <c r="B30" s="443"/>
      <c r="C30" s="443"/>
      <c r="D30" s="443"/>
      <c r="E30" s="443"/>
      <c r="F30" s="443"/>
      <c r="G30" s="443"/>
      <c r="H30" s="443"/>
      <c r="I30" s="443"/>
      <c r="J30" s="443"/>
      <c r="K30" s="443"/>
      <c r="L30" s="443"/>
      <c r="M30" s="443"/>
      <c r="N30" s="443"/>
      <c r="O30" s="443"/>
      <c r="P30" s="443"/>
      <c r="Q30" s="443"/>
      <c r="R30" s="443"/>
      <c r="Y30" s="3"/>
      <c r="Z30" s="3"/>
    </row>
    <row r="31" spans="1:26">
      <c r="A31" s="223"/>
      <c r="C31" s="3"/>
      <c r="Y31" s="3"/>
      <c r="Z31" s="3"/>
    </row>
    <row r="32" spans="1:26">
      <c r="A32" s="53"/>
      <c r="C32" s="3"/>
      <c r="Y32" s="3"/>
      <c r="Z32" s="3"/>
    </row>
    <row r="33" spans="1:26">
      <c r="A33" s="53"/>
      <c r="C33" s="3"/>
      <c r="Y33" s="3"/>
      <c r="Z33" s="3"/>
    </row>
    <row r="34" spans="1:26">
      <c r="A34" s="53"/>
      <c r="C34" s="3"/>
      <c r="Y34" s="3"/>
      <c r="Z34" s="3"/>
    </row>
    <row r="35" spans="1:26">
      <c r="A35" s="53"/>
      <c r="C35" s="3"/>
      <c r="Y35" s="3"/>
      <c r="Z35" s="3"/>
    </row>
    <row r="36" spans="1:26">
      <c r="A36" s="53"/>
      <c r="C36" s="3"/>
      <c r="Y36" s="3"/>
      <c r="Z36" s="3"/>
    </row>
    <row r="37" spans="1:26">
      <c r="A37" s="53"/>
      <c r="C37" s="3"/>
      <c r="Y37" s="3"/>
      <c r="Z37" s="3"/>
    </row>
    <row r="38" spans="1:26">
      <c r="A38" s="53"/>
      <c r="C38" s="3"/>
      <c r="Y38" s="3"/>
      <c r="Z38" s="3"/>
    </row>
    <row r="39" spans="1:26">
      <c r="A39" s="53"/>
      <c r="C39" s="3"/>
      <c r="Y39" s="3"/>
      <c r="Z39" s="3"/>
    </row>
    <row r="40" spans="1:26">
      <c r="A40" s="53"/>
      <c r="C40" s="3"/>
      <c r="Y40" s="3"/>
      <c r="Z40" s="3"/>
    </row>
    <row r="41" spans="1:26">
      <c r="A41" s="53"/>
      <c r="C41" s="3"/>
      <c r="Y41" s="3"/>
      <c r="Z41" s="3"/>
    </row>
    <row r="42" spans="1:26">
      <c r="A42" s="53"/>
      <c r="C42" s="3"/>
      <c r="Y42" s="3"/>
      <c r="Z42" s="3"/>
    </row>
    <row r="43" spans="1:26">
      <c r="A43" s="53"/>
      <c r="C43" s="3"/>
      <c r="Y43" s="3"/>
      <c r="Z43" s="3"/>
    </row>
    <row r="44" spans="1:26">
      <c r="A44" s="53"/>
      <c r="C44" s="3"/>
      <c r="Y44" s="3"/>
      <c r="Z44" s="3"/>
    </row>
    <row r="45" spans="1:26">
      <c r="A45" s="53"/>
      <c r="C45" s="3"/>
      <c r="Y45" s="3"/>
      <c r="Z45" s="3"/>
    </row>
    <row r="46" spans="1:26">
      <c r="A46" s="53"/>
      <c r="C46" s="3"/>
      <c r="Y46" s="3"/>
      <c r="Z46" s="3"/>
    </row>
    <row r="47" spans="1:26">
      <c r="A47" s="53"/>
      <c r="C47" s="3"/>
      <c r="Y47" s="3"/>
      <c r="Z47" s="3"/>
    </row>
    <row r="48" spans="1:26">
      <c r="A48" s="53"/>
      <c r="C48" s="3"/>
      <c r="Y48" s="3"/>
      <c r="Z48" s="3"/>
    </row>
    <row r="49" spans="1:26">
      <c r="A49" s="53"/>
      <c r="C49" s="3"/>
      <c r="Y49" s="3"/>
      <c r="Z49" s="3"/>
    </row>
    <row r="50" spans="1:26">
      <c r="A50" s="53"/>
      <c r="C50" s="3"/>
      <c r="Y50" s="3"/>
      <c r="Z50" s="3"/>
    </row>
    <row r="51" spans="1:26">
      <c r="A51" s="53"/>
      <c r="C51" s="3"/>
      <c r="Y51" s="3"/>
      <c r="Z51" s="3"/>
    </row>
    <row r="52" spans="1:26">
      <c r="A52" s="53"/>
      <c r="C52" s="3"/>
      <c r="Y52" s="3"/>
      <c r="Z52" s="3"/>
    </row>
    <row r="53" spans="1:26">
      <c r="A53" s="53"/>
      <c r="C53" s="3"/>
      <c r="Y53" s="3"/>
      <c r="Z53" s="3"/>
    </row>
    <row r="54" spans="1:26">
      <c r="A54" s="53"/>
      <c r="C54" s="3"/>
      <c r="Y54" s="3"/>
      <c r="Z54" s="3"/>
    </row>
    <row r="55" spans="1:26">
      <c r="A55" s="53"/>
      <c r="C55" s="3"/>
      <c r="Y55" s="3"/>
      <c r="Z55" s="3"/>
    </row>
    <row r="56" spans="1:26">
      <c r="A56" s="53"/>
      <c r="C56" s="3"/>
      <c r="Y56" s="3"/>
      <c r="Z56" s="3"/>
    </row>
    <row r="57" spans="1:26">
      <c r="A57" s="53"/>
      <c r="C57" s="3"/>
      <c r="Y57" s="3"/>
      <c r="Z57" s="3"/>
    </row>
    <row r="58" spans="1:26">
      <c r="A58" s="53"/>
      <c r="C58" s="3"/>
      <c r="Y58" s="3"/>
      <c r="Z58" s="3"/>
    </row>
    <row r="59" spans="1:26">
      <c r="A59" s="53"/>
      <c r="C59" s="3"/>
      <c r="Y59" s="3"/>
      <c r="Z59" s="3"/>
    </row>
    <row r="60" spans="1:26">
      <c r="A60" s="53"/>
      <c r="C60" s="3"/>
      <c r="Y60" s="3"/>
      <c r="Z60" s="3"/>
    </row>
    <row r="61" spans="1:26">
      <c r="A61" s="53"/>
      <c r="C61" s="3"/>
      <c r="Y61" s="3"/>
      <c r="Z61" s="3"/>
    </row>
    <row r="62" spans="1:26">
      <c r="A62" s="53"/>
      <c r="C62" s="3"/>
      <c r="Y62" s="3"/>
      <c r="Z62" s="3"/>
    </row>
    <row r="63" spans="1:26">
      <c r="A63" s="53"/>
      <c r="C63" s="3"/>
      <c r="Y63" s="3"/>
      <c r="Z63" s="3"/>
    </row>
    <row r="64" spans="1:26">
      <c r="A64" s="53"/>
      <c r="C64" s="3"/>
      <c r="Y64" s="3"/>
      <c r="Z64" s="3"/>
    </row>
    <row r="65" spans="1:26">
      <c r="A65" s="53"/>
      <c r="C65" s="3"/>
      <c r="Y65" s="3"/>
      <c r="Z65" s="3"/>
    </row>
    <row r="66" spans="1:26">
      <c r="A66" s="53"/>
      <c r="C66" s="3"/>
      <c r="Y66" s="3"/>
      <c r="Z66" s="3"/>
    </row>
    <row r="67" spans="1:26">
      <c r="A67" s="53"/>
      <c r="C67" s="3"/>
      <c r="Y67" s="3"/>
      <c r="Z67" s="3"/>
    </row>
    <row r="68" spans="1:26">
      <c r="A68" s="53"/>
      <c r="C68" s="3"/>
      <c r="Y68" s="3"/>
      <c r="Z68" s="3"/>
    </row>
    <row r="69" spans="1:26">
      <c r="A69" s="53"/>
      <c r="C69" s="3"/>
      <c r="Y69" s="3"/>
      <c r="Z69" s="3"/>
    </row>
    <row r="70" spans="1:26">
      <c r="A70" s="53"/>
      <c r="C70" s="3"/>
      <c r="Y70" s="3"/>
      <c r="Z70" s="3"/>
    </row>
    <row r="71" spans="1:26">
      <c r="A71" s="53"/>
      <c r="C71" s="3"/>
      <c r="Y71" s="3"/>
      <c r="Z71" s="3"/>
    </row>
    <row r="72" spans="1:26">
      <c r="A72" s="53"/>
      <c r="C72" s="3"/>
      <c r="Y72" s="3"/>
      <c r="Z72" s="3"/>
    </row>
    <row r="73" spans="1:26">
      <c r="A73" s="53"/>
      <c r="C73" s="3"/>
      <c r="Y73" s="3"/>
      <c r="Z73" s="3"/>
    </row>
    <row r="74" spans="1:26">
      <c r="A74" s="53"/>
      <c r="C74" s="3"/>
      <c r="Y74" s="3"/>
      <c r="Z74" s="3"/>
    </row>
    <row r="75" spans="1:26">
      <c r="A75" s="53"/>
      <c r="C75" s="3"/>
      <c r="Y75" s="3"/>
      <c r="Z75" s="3"/>
    </row>
    <row r="76" spans="1:26">
      <c r="A76" s="53"/>
      <c r="C76" s="3"/>
      <c r="Y76" s="3"/>
      <c r="Z76" s="3"/>
    </row>
    <row r="77" spans="1:26">
      <c r="A77" s="53"/>
      <c r="C77" s="3"/>
      <c r="Y77" s="3"/>
      <c r="Z77" s="3"/>
    </row>
    <row r="78" spans="1:26">
      <c r="A78" s="53"/>
      <c r="C78" s="3"/>
      <c r="Y78" s="3"/>
      <c r="Z78" s="3"/>
    </row>
    <row r="79" spans="1:26">
      <c r="A79" s="53"/>
      <c r="C79" s="3"/>
      <c r="Y79" s="3"/>
      <c r="Z79" s="3"/>
    </row>
    <row r="80" spans="1:26">
      <c r="A80" s="53"/>
      <c r="C80" s="3"/>
      <c r="Y80" s="3"/>
      <c r="Z80" s="3"/>
    </row>
    <row r="81" spans="1:26">
      <c r="A81" s="53"/>
      <c r="C81" s="3"/>
      <c r="Y81" s="3"/>
      <c r="Z81" s="3"/>
    </row>
    <row r="82" spans="1:26">
      <c r="A82" s="53"/>
      <c r="C82" s="3"/>
      <c r="Y82" s="3"/>
      <c r="Z82" s="3"/>
    </row>
    <row r="83" spans="1:26">
      <c r="A83" s="53"/>
      <c r="C83" s="3"/>
      <c r="Y83" s="3"/>
      <c r="Z83" s="3"/>
    </row>
    <row r="84" spans="1:26">
      <c r="A84" s="53"/>
      <c r="C84" s="3"/>
      <c r="Y84" s="3"/>
      <c r="Z84" s="3"/>
    </row>
    <row r="85" spans="1:26">
      <c r="A85" s="53"/>
      <c r="C85" s="3"/>
      <c r="Y85" s="3"/>
      <c r="Z85" s="3"/>
    </row>
    <row r="86" spans="1:26">
      <c r="A86" s="53"/>
      <c r="C86" s="3"/>
      <c r="Y86" s="3"/>
      <c r="Z86" s="3"/>
    </row>
    <row r="87" spans="1:26">
      <c r="A87" s="53"/>
      <c r="C87" s="3"/>
      <c r="Y87" s="3"/>
      <c r="Z87" s="3"/>
    </row>
    <row r="88" spans="1:26">
      <c r="A88" s="53"/>
      <c r="C88" s="3"/>
      <c r="Y88" s="3"/>
      <c r="Z88" s="3"/>
    </row>
    <row r="89" spans="1:26">
      <c r="A89" s="53"/>
      <c r="C89" s="3"/>
      <c r="Y89" s="3"/>
      <c r="Z89" s="3"/>
    </row>
    <row r="90" spans="1:26">
      <c r="A90" s="53"/>
      <c r="C90" s="3"/>
      <c r="Y90" s="3"/>
      <c r="Z90" s="3"/>
    </row>
    <row r="91" spans="1:26">
      <c r="A91" s="53"/>
      <c r="C91" s="3"/>
      <c r="Y91" s="3"/>
      <c r="Z91" s="3"/>
    </row>
    <row r="92" spans="1:26">
      <c r="A92" s="53"/>
      <c r="C92" s="3"/>
      <c r="Y92" s="3"/>
      <c r="Z92" s="3"/>
    </row>
    <row r="93" spans="1:26">
      <c r="A93" s="53"/>
      <c r="C93" s="3"/>
      <c r="Y93" s="3"/>
      <c r="Z93" s="3"/>
    </row>
    <row r="94" spans="1:26">
      <c r="A94" s="53"/>
      <c r="C94" s="3"/>
      <c r="Y94" s="3"/>
      <c r="Z94" s="3"/>
    </row>
    <row r="95" spans="1:26">
      <c r="A95" s="53"/>
      <c r="C95" s="3"/>
      <c r="Y95" s="3"/>
      <c r="Z95" s="3"/>
    </row>
    <row r="96" spans="1:26">
      <c r="A96" s="53"/>
      <c r="C96" s="3"/>
      <c r="Y96" s="3"/>
      <c r="Z96" s="3"/>
    </row>
    <row r="97" spans="1:26">
      <c r="A97" s="53"/>
      <c r="C97" s="3"/>
      <c r="Y97" s="3"/>
      <c r="Z97" s="3"/>
    </row>
    <row r="98" spans="1:26">
      <c r="A98" s="53"/>
      <c r="C98" s="3"/>
      <c r="Y98" s="3"/>
      <c r="Z98" s="3"/>
    </row>
    <row r="99" spans="1:26">
      <c r="A99" s="53"/>
      <c r="C99" s="3"/>
      <c r="Y99" s="3"/>
      <c r="Z99" s="3"/>
    </row>
    <row r="100" spans="1:26">
      <c r="A100" s="53"/>
      <c r="C100" s="3"/>
      <c r="Y100" s="3"/>
      <c r="Z100" s="3"/>
    </row>
    <row r="101" spans="1:26">
      <c r="A101" s="53"/>
      <c r="C101" s="3"/>
      <c r="Y101" s="3"/>
      <c r="Z101" s="3"/>
    </row>
    <row r="102" spans="1:26">
      <c r="A102" s="53"/>
      <c r="C102" s="3"/>
      <c r="Y102" s="3"/>
      <c r="Z102" s="3"/>
    </row>
    <row r="103" spans="1:26">
      <c r="A103" s="53"/>
      <c r="C103" s="3"/>
      <c r="Y103" s="3"/>
      <c r="Z103" s="3"/>
    </row>
    <row r="104" spans="1:26">
      <c r="A104" s="53"/>
      <c r="C104" s="3"/>
      <c r="Y104" s="3"/>
      <c r="Z104" s="3"/>
    </row>
    <row r="105" spans="1:26">
      <c r="A105" s="53"/>
      <c r="C105" s="3"/>
      <c r="Y105" s="3"/>
      <c r="Z105" s="3"/>
    </row>
    <row r="106" spans="1:26">
      <c r="A106" s="53"/>
      <c r="C106" s="3"/>
      <c r="Y106" s="3"/>
      <c r="Z106" s="3"/>
    </row>
    <row r="107" spans="1:26">
      <c r="A107" s="53"/>
      <c r="C107" s="3"/>
      <c r="Y107" s="3"/>
      <c r="Z107" s="3"/>
    </row>
    <row r="108" spans="1:26">
      <c r="A108" s="53"/>
      <c r="C108" s="3"/>
      <c r="Y108" s="3"/>
      <c r="Z108" s="3"/>
    </row>
    <row r="109" spans="1:26">
      <c r="A109" s="53"/>
      <c r="C109" s="3"/>
      <c r="Y109" s="3"/>
      <c r="Z109" s="3"/>
    </row>
    <row r="110" spans="1:26">
      <c r="A110" s="53"/>
      <c r="C110" s="3"/>
      <c r="Y110" s="3"/>
      <c r="Z110" s="3"/>
    </row>
    <row r="111" spans="1:26">
      <c r="A111" s="53"/>
      <c r="C111" s="3"/>
      <c r="Y111" s="3"/>
      <c r="Z111" s="3"/>
    </row>
    <row r="112" spans="1:26">
      <c r="A112" s="53"/>
      <c r="C112" s="3"/>
      <c r="Y112" s="3"/>
      <c r="Z112" s="3"/>
    </row>
    <row r="113" spans="1:26">
      <c r="A113" s="53"/>
      <c r="C113" s="3"/>
      <c r="Y113" s="3"/>
      <c r="Z113" s="3"/>
    </row>
    <row r="114" spans="1:26">
      <c r="A114" s="53"/>
      <c r="C114" s="3"/>
      <c r="Y114" s="3"/>
      <c r="Z114" s="3"/>
    </row>
    <row r="115" spans="1:26">
      <c r="A115" s="53"/>
      <c r="C115" s="3"/>
      <c r="Y115" s="3"/>
      <c r="Z115" s="3"/>
    </row>
    <row r="116" spans="1:26">
      <c r="A116" s="53"/>
      <c r="C116" s="3"/>
      <c r="Y116" s="3"/>
      <c r="Z116" s="3"/>
    </row>
    <row r="117" spans="1:26">
      <c r="A117" s="53"/>
      <c r="C117" s="3"/>
      <c r="Y117" s="3"/>
      <c r="Z117" s="3"/>
    </row>
    <row r="118" spans="1:26">
      <c r="A118" s="53"/>
      <c r="C118" s="3"/>
      <c r="Y118" s="3"/>
      <c r="Z118" s="3"/>
    </row>
    <row r="119" spans="1:26">
      <c r="A119" s="53"/>
      <c r="C119" s="3"/>
      <c r="Y119" s="3"/>
      <c r="Z119" s="3"/>
    </row>
    <row r="120" spans="1:26">
      <c r="A120" s="53"/>
      <c r="C120" s="3"/>
      <c r="Y120" s="3"/>
      <c r="Z120" s="3"/>
    </row>
    <row r="121" spans="1:26">
      <c r="A121" s="53"/>
      <c r="C121" s="3"/>
      <c r="Y121" s="3"/>
      <c r="Z121" s="3"/>
    </row>
    <row r="122" spans="1:26">
      <c r="A122" s="53"/>
      <c r="C122" s="3"/>
      <c r="Y122" s="3"/>
      <c r="Z122" s="3"/>
    </row>
    <row r="123" spans="1:26">
      <c r="A123" s="53"/>
      <c r="C123" s="3"/>
      <c r="Y123" s="3"/>
      <c r="Z123" s="3"/>
    </row>
    <row r="124" spans="1:26">
      <c r="A124" s="53"/>
      <c r="C124" s="3"/>
      <c r="Y124" s="3"/>
      <c r="Z124" s="3"/>
    </row>
    <row r="125" spans="1:26">
      <c r="A125" s="53"/>
      <c r="C125" s="3"/>
      <c r="Y125" s="3"/>
      <c r="Z125" s="3"/>
    </row>
    <row r="126" spans="1:26">
      <c r="A126" s="53"/>
      <c r="C126" s="3"/>
      <c r="Y126" s="3"/>
      <c r="Z126" s="3"/>
    </row>
    <row r="127" spans="1:26">
      <c r="A127" s="53"/>
      <c r="C127" s="3"/>
      <c r="Y127" s="3"/>
      <c r="Z127" s="3"/>
    </row>
    <row r="128" spans="1:26">
      <c r="A128" s="53"/>
      <c r="C128" s="3"/>
      <c r="Y128" s="3"/>
      <c r="Z128" s="3"/>
    </row>
    <row r="129" spans="1:26">
      <c r="A129" s="53"/>
      <c r="C129" s="3"/>
      <c r="Y129" s="3"/>
      <c r="Z129" s="3"/>
    </row>
    <row r="130" spans="1:26">
      <c r="A130" s="53"/>
      <c r="C130" s="3"/>
      <c r="Y130" s="3"/>
      <c r="Z130" s="3"/>
    </row>
    <row r="131" spans="1:26">
      <c r="A131" s="53"/>
      <c r="C131" s="3"/>
      <c r="Y131" s="3"/>
      <c r="Z131" s="3"/>
    </row>
    <row r="132" spans="1:26">
      <c r="A132" s="53"/>
      <c r="C132" s="3"/>
      <c r="Y132" s="3"/>
      <c r="Z132" s="3"/>
    </row>
    <row r="133" spans="1:26">
      <c r="A133" s="53"/>
      <c r="C133" s="3"/>
      <c r="Y133" s="3"/>
      <c r="Z133" s="3"/>
    </row>
    <row r="134" spans="1:26">
      <c r="A134" s="53"/>
      <c r="C134" s="3"/>
      <c r="Y134" s="3"/>
      <c r="Z134" s="3"/>
    </row>
    <row r="135" spans="1:26">
      <c r="A135" s="53"/>
      <c r="C135" s="3"/>
      <c r="Y135" s="3"/>
      <c r="Z135" s="3"/>
    </row>
    <row r="136" spans="1:26">
      <c r="A136" s="53"/>
      <c r="C136" s="3"/>
      <c r="Y136" s="3"/>
      <c r="Z136" s="3"/>
    </row>
    <row r="137" spans="1:26">
      <c r="A137" s="53"/>
      <c r="C137" s="3"/>
      <c r="Y137" s="3"/>
      <c r="Z137" s="3"/>
    </row>
    <row r="138" spans="1:26">
      <c r="A138" s="53"/>
      <c r="C138" s="3"/>
      <c r="Y138" s="3"/>
      <c r="Z138" s="3"/>
    </row>
    <row r="139" spans="1:26">
      <c r="A139" s="53"/>
      <c r="C139" s="3"/>
      <c r="Y139" s="3"/>
      <c r="Z139" s="3"/>
    </row>
    <row r="140" spans="1:26">
      <c r="A140" s="53"/>
      <c r="C140" s="3"/>
      <c r="Y140" s="3"/>
      <c r="Z140" s="3"/>
    </row>
    <row r="141" spans="1:26">
      <c r="A141" s="53"/>
      <c r="C141" s="3"/>
      <c r="Y141" s="3"/>
      <c r="Z141" s="3"/>
    </row>
    <row r="142" spans="1:26">
      <c r="A142" s="53"/>
      <c r="C142" s="3"/>
      <c r="Y142" s="3"/>
      <c r="Z142" s="3"/>
    </row>
    <row r="143" spans="1:26">
      <c r="A143" s="53"/>
      <c r="C143" s="3"/>
      <c r="Y143" s="3"/>
      <c r="Z143" s="3"/>
    </row>
    <row r="144" spans="1:26">
      <c r="A144" s="53"/>
      <c r="C144" s="3"/>
      <c r="Y144" s="3"/>
      <c r="Z144" s="3"/>
    </row>
    <row r="145" spans="1:26">
      <c r="A145" s="53"/>
      <c r="C145" s="3"/>
      <c r="Y145" s="3"/>
      <c r="Z145" s="3"/>
    </row>
    <row r="146" spans="1:26">
      <c r="A146" s="53"/>
      <c r="C146" s="3"/>
      <c r="Y146" s="3"/>
      <c r="Z146" s="3"/>
    </row>
    <row r="147" spans="1:26">
      <c r="A147" s="53"/>
      <c r="C147" s="3"/>
      <c r="Y147" s="3"/>
      <c r="Z147" s="3"/>
    </row>
    <row r="148" spans="1:26">
      <c r="A148" s="53"/>
      <c r="C148" s="3"/>
      <c r="Y148" s="3"/>
      <c r="Z148" s="3"/>
    </row>
    <row r="149" spans="1:26">
      <c r="A149" s="53"/>
      <c r="C149" s="3"/>
      <c r="Y149" s="3"/>
      <c r="Z149" s="3"/>
    </row>
    <row r="150" spans="1:26">
      <c r="A150" s="53"/>
      <c r="C150" s="3"/>
      <c r="Y150" s="3"/>
      <c r="Z150" s="3"/>
    </row>
    <row r="151" spans="1:26">
      <c r="A151" s="53"/>
      <c r="C151" s="3"/>
      <c r="Y151" s="3"/>
      <c r="Z151" s="3"/>
    </row>
    <row r="152" spans="1:26">
      <c r="A152" s="53"/>
      <c r="C152" s="3"/>
      <c r="Y152" s="3"/>
      <c r="Z152" s="3"/>
    </row>
    <row r="153" spans="1:26">
      <c r="A153" s="53"/>
      <c r="C153" s="3"/>
      <c r="Y153" s="3"/>
      <c r="Z153" s="3"/>
    </row>
    <row r="154" spans="1:26">
      <c r="A154" s="53"/>
      <c r="C154" s="3"/>
      <c r="Y154" s="3"/>
      <c r="Z154" s="3"/>
    </row>
    <row r="155" spans="1:26">
      <c r="A155" s="53"/>
      <c r="C155" s="3"/>
      <c r="Y155" s="3"/>
      <c r="Z155" s="3"/>
    </row>
    <row r="156" spans="1:26">
      <c r="A156" s="53"/>
      <c r="C156" s="3"/>
      <c r="Y156" s="3"/>
      <c r="Z156" s="3"/>
    </row>
    <row r="157" spans="1:26">
      <c r="A157" s="53"/>
      <c r="C157" s="3"/>
      <c r="Y157" s="3"/>
      <c r="Z157" s="3"/>
    </row>
  </sheetData>
  <mergeCells count="10">
    <mergeCell ref="A30:R30"/>
    <mergeCell ref="E3:F3"/>
    <mergeCell ref="G3:H3"/>
    <mergeCell ref="I3:J3"/>
    <mergeCell ref="K3:L3"/>
    <mergeCell ref="M3:N3"/>
    <mergeCell ref="O3:P3"/>
    <mergeCell ref="Q3:R3"/>
    <mergeCell ref="A29:R29"/>
    <mergeCell ref="A28:R28"/>
  </mergeCells>
  <phoneticPr fontId="17" type="noConversion"/>
  <conditionalFormatting sqref="E5:F14">
    <cfRule type="cellIs" dxfId="4711" priority="27" stopIfTrue="1" operator="equal">
      <formula>"-"</formula>
    </cfRule>
    <cfRule type="containsText" dxfId="4710" priority="28" stopIfTrue="1" operator="containsText" text="leer">
      <formula>NOT(ISERROR(SEARCH("leer",E5)))</formula>
    </cfRule>
  </conditionalFormatting>
  <conditionalFormatting sqref="E5:F14">
    <cfRule type="cellIs" dxfId="4709" priority="25" stopIfTrue="1" operator="equal">
      <formula>"-"</formula>
    </cfRule>
    <cfRule type="containsText" dxfId="4708" priority="26" stopIfTrue="1" operator="containsText" text="leer">
      <formula>NOT(ISERROR(SEARCH("leer",E5)))</formula>
    </cfRule>
  </conditionalFormatting>
  <conditionalFormatting sqref="F17:F26">
    <cfRule type="cellIs" dxfId="4707" priority="19" stopIfTrue="1" operator="equal">
      <formula>"-"</formula>
    </cfRule>
    <cfRule type="containsText" dxfId="4706" priority="20" stopIfTrue="1" operator="containsText" text="leer">
      <formula>NOT(ISERROR(SEARCH("leer",F17)))</formula>
    </cfRule>
  </conditionalFormatting>
  <conditionalFormatting sqref="F17:F26">
    <cfRule type="cellIs" dxfId="4705" priority="17" stopIfTrue="1" operator="equal">
      <formula>"-"</formula>
    </cfRule>
    <cfRule type="containsText" dxfId="4704" priority="18" stopIfTrue="1" operator="containsText" text="leer">
      <formula>NOT(ISERROR(SEARCH("leer",F17)))</formula>
    </cfRule>
  </conditionalFormatting>
  <conditionalFormatting sqref="F17:F26">
    <cfRule type="cellIs" dxfId="4703" priority="15" stopIfTrue="1" operator="equal">
      <formula>"-"</formula>
    </cfRule>
    <cfRule type="containsText" dxfId="4702" priority="16" stopIfTrue="1" operator="containsText" text="leer">
      <formula>NOT(ISERROR(SEARCH("leer",F17)))</formula>
    </cfRule>
  </conditionalFormatting>
  <conditionalFormatting sqref="F17:F26">
    <cfRule type="cellIs" dxfId="4701" priority="13" stopIfTrue="1" operator="equal">
      <formula>"-"</formula>
    </cfRule>
    <cfRule type="containsText" dxfId="4700" priority="14" stopIfTrue="1" operator="containsText" text="leer">
      <formula>NOT(ISERROR(SEARCH("leer",F17)))</formula>
    </cfRule>
  </conditionalFormatting>
  <conditionalFormatting sqref="G5:H14">
    <cfRule type="cellIs" dxfId="4699" priority="11" stopIfTrue="1" operator="equal">
      <formula>"-"</formula>
    </cfRule>
    <cfRule type="containsText" dxfId="4698" priority="12" stopIfTrue="1" operator="containsText" text="leer">
      <formula>NOT(ISERROR(SEARCH("leer",G5)))</formula>
    </cfRule>
  </conditionalFormatting>
  <conditionalFormatting sqref="G5:H14">
    <cfRule type="cellIs" dxfId="4697" priority="10" stopIfTrue="1" operator="equal">
      <formula>"-"</formula>
    </cfRule>
  </conditionalFormatting>
  <conditionalFormatting sqref="G5:H14">
    <cfRule type="cellIs" dxfId="4696" priority="8" stopIfTrue="1" operator="equal">
      <formula>"-"</formula>
    </cfRule>
    <cfRule type="containsText" dxfId="4695" priority="9" stopIfTrue="1" operator="containsText" text="leer">
      <formula>NOT(ISERROR(SEARCH("leer",G5)))</formula>
    </cfRule>
  </conditionalFormatting>
  <conditionalFormatting sqref="G5:H14">
    <cfRule type="cellIs" dxfId="4694" priority="7" stopIfTrue="1" operator="equal">
      <formula>"-"</formula>
    </cfRule>
  </conditionalFormatting>
  <conditionalFormatting sqref="H17:H26">
    <cfRule type="cellIs" dxfId="4693" priority="5" stopIfTrue="1" operator="equal">
      <formula>"-"</formula>
    </cfRule>
    <cfRule type="containsText" dxfId="4692" priority="6" stopIfTrue="1" operator="containsText" text="leer">
      <formula>NOT(ISERROR(SEARCH("leer",H17)))</formula>
    </cfRule>
  </conditionalFormatting>
  <conditionalFormatting sqref="H17:H26">
    <cfRule type="cellIs" dxfId="4691" priority="4" stopIfTrue="1" operator="equal">
      <formula>"-"</formula>
    </cfRule>
  </conditionalFormatting>
  <conditionalFormatting sqref="H17:H26">
    <cfRule type="cellIs" dxfId="4690" priority="2" stopIfTrue="1" operator="equal">
      <formula>"-"</formula>
    </cfRule>
    <cfRule type="containsText" dxfId="4689" priority="3" stopIfTrue="1" operator="containsText" text="leer">
      <formula>NOT(ISERROR(SEARCH("leer",H17)))</formula>
    </cfRule>
  </conditionalFormatting>
  <conditionalFormatting sqref="H17:H26">
    <cfRule type="cellIs" dxfId="4688" priority="1" stopIfTrue="1" operator="equal">
      <formula>"-"</formula>
    </cfRule>
  </conditionalFormatting>
  <hyperlinks>
    <hyperlink ref="A1" location="Index!A1" display="zurück"/>
  </hyperlinks>
  <pageMargins left="0.79000000000000015" right="0.79000000000000015" top="0.98" bottom="0.98" header="0.51" footer="0.51"/>
  <pageSetup paperSize="9" scale="35"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Ruler="0" zoomScaleNormal="100" workbookViewId="0"/>
  </sheetViews>
  <sheetFormatPr baseColWidth="10" defaultColWidth="11.42578125" defaultRowHeight="12.75"/>
  <cols>
    <col min="1" max="1" width="80.140625" customWidth="1"/>
  </cols>
  <sheetData>
    <row r="1" spans="1:2" s="5" customFormat="1">
      <c r="A1" s="92" t="s">
        <v>343</v>
      </c>
    </row>
    <row r="2" spans="1:2" s="5" customFormat="1">
      <c r="A2" s="92"/>
    </row>
    <row r="3" spans="1:2" ht="15.75">
      <c r="A3" s="109" t="s">
        <v>423</v>
      </c>
      <c r="B3" t="s">
        <v>477</v>
      </c>
    </row>
    <row r="4" spans="1:2">
      <c r="B4" t="s">
        <v>826</v>
      </c>
    </row>
    <row r="5" spans="1:2" ht="38.25">
      <c r="A5" s="232" t="s">
        <v>843</v>
      </c>
    </row>
    <row r="6" spans="1:2">
      <c r="A6" s="107"/>
    </row>
    <row r="7" spans="1:2" ht="38.25">
      <c r="A7" s="107" t="s">
        <v>411</v>
      </c>
    </row>
    <row r="8" spans="1:2">
      <c r="A8" s="107"/>
    </row>
    <row r="9" spans="1:2" ht="51">
      <c r="A9" s="233" t="s">
        <v>34</v>
      </c>
      <c r="B9" s="5"/>
    </row>
    <row r="22" spans="1:1">
      <c r="A22" s="53"/>
    </row>
  </sheetData>
  <phoneticPr fontId="17" type="noConversion"/>
  <hyperlinks>
    <hyperlink ref="A1" location="Index!A1" display="zurück"/>
  </hyperlinks>
  <pageMargins left="0.78740157499999996" right="0.78740157499999996" top="0.984251969" bottom="0.984251969" header="0.5" footer="0.5"/>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40"/>
  <sheetViews>
    <sheetView showRuler="0" zoomScaleNormal="100" workbookViewId="0"/>
  </sheetViews>
  <sheetFormatPr baseColWidth="10" defaultColWidth="10.7109375" defaultRowHeight="12.75"/>
  <cols>
    <col min="1" max="1" width="42.85546875" style="5" customWidth="1"/>
    <col min="2" max="2" width="16.28515625" style="5" customWidth="1"/>
    <col min="3" max="3" width="9.140625" style="5" customWidth="1"/>
    <col min="4" max="10" width="12.28515625" style="8" customWidth="1"/>
    <col min="11" max="11" width="2.7109375" style="8" customWidth="1"/>
    <col min="12" max="12" width="12.28515625" style="8" customWidth="1"/>
    <col min="13" max="13" width="2.7109375" style="8" customWidth="1"/>
    <col min="14" max="14" width="12.28515625" style="8" customWidth="1"/>
    <col min="15" max="15" width="2.7109375" style="8" customWidth="1"/>
    <col min="16" max="16" width="12.28515625" style="8" customWidth="1"/>
    <col min="17" max="17" width="2.7109375" style="8" customWidth="1"/>
    <col min="18" max="18" width="12.28515625" style="8" customWidth="1"/>
    <col min="19" max="19" width="2.7109375" style="8" customWidth="1"/>
    <col min="20" max="20" width="12.28515625" style="8" customWidth="1"/>
    <col min="21" max="21" width="2.7109375" style="8" customWidth="1"/>
    <col min="22" max="22" width="10.7109375" style="5"/>
    <col min="23" max="23" width="3" style="5" bestFit="1" customWidth="1"/>
    <col min="24" max="16384" width="10.7109375" style="5"/>
  </cols>
  <sheetData>
    <row r="1" spans="1:32">
      <c r="A1" s="92" t="s">
        <v>343</v>
      </c>
      <c r="D1" s="5"/>
      <c r="E1" s="5"/>
      <c r="F1" s="5"/>
      <c r="G1" s="5"/>
      <c r="H1" s="5"/>
      <c r="I1" s="5"/>
      <c r="J1" s="5"/>
      <c r="K1" s="5"/>
      <c r="L1" s="5"/>
      <c r="M1" s="5"/>
      <c r="N1" s="5"/>
      <c r="O1" s="5"/>
      <c r="P1" s="5"/>
      <c r="Q1" s="5"/>
      <c r="R1" s="5"/>
      <c r="S1" s="5"/>
      <c r="T1" s="5"/>
      <c r="U1" s="5"/>
    </row>
    <row r="2" spans="1:32">
      <c r="A2" s="92"/>
      <c r="D2" s="5"/>
      <c r="E2" s="5"/>
      <c r="F2" s="5"/>
      <c r="G2" s="5"/>
      <c r="H2" s="5"/>
      <c r="I2" s="5"/>
      <c r="J2" s="5"/>
      <c r="K2" s="5"/>
      <c r="L2" s="5"/>
      <c r="M2" s="5"/>
      <c r="N2" s="5"/>
      <c r="O2" s="5"/>
      <c r="P2" s="5"/>
      <c r="Q2" s="5"/>
      <c r="R2" s="5"/>
      <c r="S2" s="5"/>
      <c r="T2" s="5"/>
      <c r="U2" s="5"/>
    </row>
    <row r="3" spans="1:32">
      <c r="A3" s="4" t="s">
        <v>364</v>
      </c>
      <c r="C3" t="s">
        <v>385</v>
      </c>
      <c r="D3" s="5" t="s">
        <v>477</v>
      </c>
      <c r="E3" s="22">
        <v>2005</v>
      </c>
      <c r="F3" s="22">
        <v>2006</v>
      </c>
      <c r="G3" s="22">
        <v>2007</v>
      </c>
      <c r="H3" s="22">
        <v>2008</v>
      </c>
      <c r="I3" s="22">
        <v>2009</v>
      </c>
      <c r="J3" s="22">
        <v>2010</v>
      </c>
      <c r="K3" s="22"/>
      <c r="L3" s="22">
        <v>2011</v>
      </c>
      <c r="M3" s="22"/>
      <c r="N3" s="22">
        <v>2012</v>
      </c>
      <c r="O3" s="5"/>
      <c r="P3" s="22">
        <v>2013</v>
      </c>
      <c r="Q3" s="22"/>
      <c r="R3" s="4">
        <v>2014</v>
      </c>
      <c r="S3" s="5"/>
      <c r="T3" s="4">
        <v>2015</v>
      </c>
      <c r="U3" s="5"/>
      <c r="V3" s="342">
        <v>2016</v>
      </c>
      <c r="W3" s="340"/>
    </row>
    <row r="4" spans="1:32">
      <c r="A4" s="4"/>
      <c r="C4" s="8"/>
      <c r="V4" s="336"/>
      <c r="W4" s="336"/>
    </row>
    <row r="5" spans="1:32">
      <c r="A5" s="4" t="s">
        <v>352</v>
      </c>
      <c r="E5" s="5"/>
      <c r="F5" s="5"/>
      <c r="G5" s="5"/>
      <c r="H5" s="5"/>
      <c r="I5" s="5"/>
      <c r="J5" s="5"/>
      <c r="K5" s="5"/>
      <c r="L5" s="5"/>
      <c r="M5" s="5"/>
      <c r="V5" s="336"/>
      <c r="W5" s="336"/>
    </row>
    <row r="6" spans="1:32">
      <c r="A6" s="12" t="s">
        <v>362</v>
      </c>
      <c r="B6" s="5" t="s">
        <v>284</v>
      </c>
      <c r="C6" s="8"/>
      <c r="E6" s="13">
        <v>74</v>
      </c>
      <c r="F6" s="13">
        <v>74</v>
      </c>
      <c r="G6" s="8">
        <v>74</v>
      </c>
      <c r="H6" s="8">
        <v>74</v>
      </c>
      <c r="I6" s="60">
        <v>74</v>
      </c>
      <c r="J6" s="68">
        <v>75</v>
      </c>
      <c r="K6" s="68"/>
      <c r="L6" s="68">
        <v>75</v>
      </c>
      <c r="M6" s="68"/>
      <c r="N6" s="187">
        <v>76</v>
      </c>
      <c r="P6" s="8">
        <v>76</v>
      </c>
      <c r="R6" s="8">
        <v>76</v>
      </c>
      <c r="T6" s="8">
        <v>76.900000000000006</v>
      </c>
      <c r="V6" s="336">
        <v>77.900000000000006</v>
      </c>
      <c r="W6" s="336"/>
    </row>
    <row r="7" spans="1:32">
      <c r="A7" s="12"/>
      <c r="C7" s="8"/>
      <c r="E7" s="13"/>
      <c r="F7" s="13"/>
      <c r="I7" s="60"/>
      <c r="V7" s="336"/>
      <c r="W7" s="336"/>
    </row>
    <row r="8" spans="1:32" s="44" customFormat="1">
      <c r="A8" s="4" t="s">
        <v>568</v>
      </c>
      <c r="C8" s="60"/>
      <c r="D8" s="8"/>
      <c r="E8" s="60"/>
      <c r="F8" s="60"/>
      <c r="G8" s="60"/>
      <c r="H8" s="60"/>
      <c r="I8" s="60"/>
      <c r="J8" s="60"/>
      <c r="K8" s="60"/>
      <c r="L8" s="60"/>
      <c r="M8" s="60"/>
      <c r="N8" s="8"/>
      <c r="O8" s="8"/>
      <c r="P8" s="8"/>
      <c r="Q8" s="8"/>
      <c r="R8" s="8"/>
      <c r="S8" s="8"/>
      <c r="T8" s="8"/>
      <c r="U8" s="8"/>
      <c r="V8" s="336"/>
      <c r="W8" s="336"/>
    </row>
    <row r="9" spans="1:32" s="14" customFormat="1">
      <c r="A9" s="65" t="s">
        <v>236</v>
      </c>
      <c r="B9" s="44" t="s">
        <v>267</v>
      </c>
      <c r="C9" s="187" t="s">
        <v>527</v>
      </c>
      <c r="D9" s="8"/>
      <c r="E9" s="17" t="s">
        <v>48</v>
      </c>
      <c r="F9" s="66">
        <v>83</v>
      </c>
      <c r="G9" s="60">
        <v>82</v>
      </c>
      <c r="H9" s="60">
        <v>82</v>
      </c>
      <c r="I9" s="60">
        <v>85</v>
      </c>
      <c r="J9" s="68">
        <v>85</v>
      </c>
      <c r="K9" s="68" t="s">
        <v>848</v>
      </c>
      <c r="L9" s="68">
        <v>86</v>
      </c>
      <c r="M9" s="68" t="s">
        <v>848</v>
      </c>
      <c r="N9" s="187">
        <v>86</v>
      </c>
      <c r="O9" s="68" t="s">
        <v>848</v>
      </c>
      <c r="P9" s="8">
        <v>85</v>
      </c>
      <c r="Q9" s="68" t="s">
        <v>848</v>
      </c>
      <c r="R9" s="8">
        <v>84</v>
      </c>
      <c r="S9" s="8"/>
      <c r="T9" s="8">
        <v>83</v>
      </c>
      <c r="U9" s="8"/>
      <c r="V9" s="336">
        <v>83</v>
      </c>
      <c r="W9" s="336"/>
    </row>
    <row r="10" spans="1:32" s="14" customFormat="1">
      <c r="A10" s="14" t="s">
        <v>237</v>
      </c>
      <c r="B10" s="14" t="s">
        <v>267</v>
      </c>
      <c r="C10" s="17">
        <v>1</v>
      </c>
      <c r="D10" s="22"/>
      <c r="E10" s="17" t="s">
        <v>48</v>
      </c>
      <c r="F10" s="17">
        <v>47</v>
      </c>
      <c r="G10" s="17">
        <v>47</v>
      </c>
      <c r="H10" s="17">
        <v>46</v>
      </c>
      <c r="I10" s="60">
        <v>46</v>
      </c>
      <c r="J10" s="68">
        <v>45</v>
      </c>
      <c r="K10" s="68" t="s">
        <v>848</v>
      </c>
      <c r="L10" s="68">
        <v>42</v>
      </c>
      <c r="M10" s="68" t="s">
        <v>848</v>
      </c>
      <c r="N10" s="187">
        <v>45</v>
      </c>
      <c r="O10" s="68" t="s">
        <v>848</v>
      </c>
      <c r="P10" s="68">
        <v>18</v>
      </c>
      <c r="Q10" s="68" t="s">
        <v>787</v>
      </c>
      <c r="R10" s="68">
        <v>17</v>
      </c>
      <c r="S10" s="68" t="s">
        <v>787</v>
      </c>
      <c r="T10" s="68">
        <v>18.5</v>
      </c>
      <c r="U10" s="68"/>
      <c r="V10" s="339">
        <v>19.399999999999999</v>
      </c>
      <c r="W10" s="339"/>
    </row>
    <row r="11" spans="1:32" s="14" customFormat="1">
      <c r="C11" s="17"/>
      <c r="D11" s="8"/>
      <c r="E11" s="17"/>
      <c r="F11" s="17"/>
      <c r="G11" s="17"/>
      <c r="H11" s="17"/>
      <c r="I11" s="60"/>
      <c r="J11" s="17"/>
      <c r="K11" s="17"/>
      <c r="L11" s="17"/>
      <c r="M11" s="17"/>
      <c r="N11" s="8"/>
      <c r="O11" s="8"/>
      <c r="P11" s="8"/>
      <c r="Q11" s="8"/>
      <c r="R11" s="8"/>
      <c r="S11" s="8"/>
      <c r="T11" s="8"/>
      <c r="U11" s="8"/>
      <c r="V11" s="336"/>
      <c r="W11" s="336"/>
    </row>
    <row r="12" spans="1:32">
      <c r="A12" s="4" t="s">
        <v>409</v>
      </c>
      <c r="E12" s="5"/>
      <c r="F12" s="5"/>
      <c r="G12" s="5"/>
      <c r="H12" s="54"/>
      <c r="I12" s="60"/>
      <c r="J12" s="5"/>
      <c r="K12" s="5"/>
      <c r="L12" s="5"/>
      <c r="M12" s="5"/>
      <c r="V12" s="336"/>
      <c r="W12" s="336"/>
      <c r="X12"/>
      <c r="Y12"/>
      <c r="Z12"/>
      <c r="AA12"/>
      <c r="AB12"/>
      <c r="AC12"/>
      <c r="AD12"/>
      <c r="AE12" s="91"/>
      <c r="AF12" s="91"/>
    </row>
    <row r="13" spans="1:32">
      <c r="A13" s="12" t="s">
        <v>233</v>
      </c>
      <c r="B13" s="5" t="s">
        <v>284</v>
      </c>
      <c r="C13" s="68" t="s">
        <v>522</v>
      </c>
      <c r="E13" s="8">
        <v>6.3</v>
      </c>
      <c r="F13" s="5">
        <v>6.1</v>
      </c>
      <c r="G13" s="5">
        <v>6.3</v>
      </c>
      <c r="H13" s="58">
        <v>6.9</v>
      </c>
      <c r="I13" s="84">
        <v>9</v>
      </c>
      <c r="J13" s="68">
        <v>9.8000000000000007</v>
      </c>
      <c r="K13" s="68"/>
      <c r="L13" s="89">
        <v>10.199999999999999</v>
      </c>
      <c r="M13" s="68"/>
      <c r="N13" s="187">
        <v>10.6</v>
      </c>
      <c r="P13" s="8">
        <v>10.9</v>
      </c>
      <c r="R13" s="8">
        <v>10.9</v>
      </c>
      <c r="T13" s="8">
        <v>10.7</v>
      </c>
      <c r="V13" s="336" t="s">
        <v>48</v>
      </c>
      <c r="W13" s="339" t="s">
        <v>550</v>
      </c>
      <c r="X13"/>
      <c r="Y13"/>
      <c r="Z13"/>
      <c r="AA13"/>
      <c r="AB13"/>
      <c r="AC13"/>
      <c r="AD13"/>
      <c r="AE13" s="91"/>
      <c r="AF13" s="91"/>
    </row>
    <row r="14" spans="1:32">
      <c r="A14" s="12"/>
      <c r="F14" s="5"/>
      <c r="G14" s="5"/>
      <c r="H14" s="58"/>
      <c r="I14" s="60"/>
      <c r="J14" s="5"/>
      <c r="K14" s="5"/>
      <c r="L14" s="5"/>
      <c r="M14" s="5"/>
      <c r="V14" s="336"/>
      <c r="W14" s="336"/>
      <c r="X14"/>
      <c r="Y14"/>
      <c r="Z14"/>
      <c r="AA14"/>
      <c r="AB14"/>
      <c r="AC14"/>
      <c r="AD14"/>
      <c r="AE14" s="91"/>
      <c r="AF14" s="91"/>
    </row>
    <row r="15" spans="1:32">
      <c r="A15" s="4" t="s">
        <v>410</v>
      </c>
      <c r="C15" s="8"/>
      <c r="I15" s="60"/>
      <c r="V15" s="336"/>
      <c r="W15" s="336"/>
    </row>
    <row r="16" spans="1:32" ht="25.5">
      <c r="A16" s="177" t="s">
        <v>652</v>
      </c>
      <c r="B16" s="5" t="s">
        <v>284</v>
      </c>
      <c r="C16" s="68" t="s">
        <v>543</v>
      </c>
      <c r="E16" s="13">
        <v>15</v>
      </c>
      <c r="F16" s="13">
        <v>15</v>
      </c>
      <c r="G16" s="8">
        <v>15</v>
      </c>
      <c r="H16" s="8">
        <v>15</v>
      </c>
      <c r="I16" s="60">
        <v>15.67</v>
      </c>
      <c r="J16" s="68">
        <v>16</v>
      </c>
      <c r="K16" s="68"/>
      <c r="L16" s="68">
        <v>16</v>
      </c>
      <c r="M16" s="68"/>
      <c r="N16" s="187">
        <v>15.3</v>
      </c>
      <c r="O16" s="68"/>
      <c r="P16" s="8">
        <v>15.1</v>
      </c>
      <c r="Q16" s="68"/>
      <c r="R16" s="8">
        <v>15.2</v>
      </c>
      <c r="T16" s="8">
        <v>15.3</v>
      </c>
      <c r="U16" s="68"/>
      <c r="V16" s="336">
        <v>16.7</v>
      </c>
      <c r="W16" s="339" t="s">
        <v>851</v>
      </c>
    </row>
    <row r="17" spans="1:23">
      <c r="A17" s="4"/>
      <c r="C17" s="8"/>
    </row>
    <row r="18" spans="1:23">
      <c r="C18" s="8"/>
    </row>
    <row r="19" spans="1:23">
      <c r="A19" s="440" t="s">
        <v>694</v>
      </c>
      <c r="B19" s="440"/>
      <c r="C19" s="440"/>
      <c r="D19" s="440"/>
      <c r="E19" s="440"/>
      <c r="F19" s="440"/>
      <c r="G19" s="440"/>
      <c r="H19" s="440"/>
      <c r="I19" s="440"/>
      <c r="J19" s="440"/>
      <c r="K19" s="440"/>
      <c r="L19" s="440"/>
      <c r="M19" s="440"/>
      <c r="N19" s="440"/>
      <c r="O19" s="440"/>
      <c r="P19" s="440"/>
      <c r="Q19" s="440"/>
      <c r="R19" s="440"/>
      <c r="S19" s="440"/>
      <c r="T19" s="440"/>
      <c r="U19" s="440"/>
      <c r="V19" s="440"/>
      <c r="W19" s="440"/>
    </row>
    <row r="20" spans="1:23">
      <c r="A20" s="440" t="s">
        <v>601</v>
      </c>
      <c r="B20" s="440"/>
      <c r="C20" s="440"/>
      <c r="D20" s="440"/>
      <c r="E20" s="440"/>
      <c r="F20" s="440"/>
      <c r="G20" s="440"/>
      <c r="H20" s="440"/>
      <c r="I20" s="440"/>
      <c r="J20" s="440"/>
      <c r="K20" s="440"/>
      <c r="L20" s="440"/>
      <c r="M20" s="440"/>
      <c r="N20" s="440"/>
      <c r="O20" s="440"/>
      <c r="P20" s="440"/>
      <c r="Q20" s="440"/>
      <c r="R20" s="440"/>
      <c r="S20" s="440"/>
      <c r="T20" s="440"/>
      <c r="U20" s="440"/>
      <c r="V20" s="440"/>
      <c r="W20" s="440"/>
    </row>
    <row r="21" spans="1:23">
      <c r="A21" s="440" t="s">
        <v>528</v>
      </c>
      <c r="B21" s="440"/>
      <c r="C21" s="440"/>
      <c r="D21" s="440"/>
      <c r="E21" s="440"/>
      <c r="F21" s="440"/>
      <c r="G21" s="440"/>
      <c r="H21" s="440"/>
      <c r="I21" s="440"/>
      <c r="J21" s="440"/>
      <c r="K21" s="440"/>
      <c r="L21" s="440"/>
      <c r="M21" s="440"/>
      <c r="N21" s="440"/>
      <c r="O21" s="440"/>
      <c r="P21" s="440"/>
      <c r="Q21" s="440"/>
      <c r="R21" s="440"/>
      <c r="S21" s="440"/>
      <c r="T21" s="440"/>
      <c r="U21" s="440"/>
      <c r="V21" s="440"/>
      <c r="W21" s="440"/>
    </row>
    <row r="22" spans="1:23">
      <c r="A22" s="440" t="s">
        <v>847</v>
      </c>
      <c r="B22" s="440"/>
      <c r="C22" s="440"/>
      <c r="D22" s="440"/>
      <c r="E22" s="440"/>
      <c r="F22" s="440"/>
      <c r="G22" s="440"/>
      <c r="H22" s="440"/>
      <c r="I22" s="440"/>
      <c r="J22" s="440"/>
      <c r="K22" s="440"/>
      <c r="L22" s="440"/>
      <c r="M22" s="440"/>
      <c r="N22" s="440"/>
      <c r="O22" s="440"/>
      <c r="P22" s="440"/>
      <c r="Q22" s="440"/>
      <c r="R22" s="440"/>
      <c r="S22" s="440"/>
      <c r="T22" s="440"/>
      <c r="U22" s="440"/>
      <c r="V22" s="440"/>
      <c r="W22" s="440"/>
    </row>
    <row r="23" spans="1:23">
      <c r="A23" s="440" t="s">
        <v>849</v>
      </c>
      <c r="B23" s="440"/>
      <c r="C23" s="440"/>
      <c r="D23" s="440"/>
      <c r="E23" s="440"/>
      <c r="F23" s="440"/>
      <c r="G23" s="440"/>
      <c r="H23" s="440"/>
      <c r="I23" s="440"/>
      <c r="J23" s="440"/>
      <c r="K23" s="440"/>
      <c r="L23" s="440"/>
      <c r="M23" s="440"/>
      <c r="N23" s="440"/>
      <c r="O23" s="440"/>
      <c r="P23" s="440"/>
      <c r="Q23" s="440"/>
      <c r="R23" s="440"/>
      <c r="S23" s="440"/>
      <c r="T23" s="440"/>
      <c r="U23" s="440"/>
      <c r="V23" s="440"/>
      <c r="W23" s="440"/>
    </row>
    <row r="24" spans="1:23">
      <c r="A24" s="440" t="s">
        <v>850</v>
      </c>
      <c r="B24" s="440"/>
      <c r="C24" s="440"/>
      <c r="D24" s="440"/>
      <c r="E24" s="440"/>
      <c r="F24" s="440"/>
      <c r="G24" s="440"/>
      <c r="H24" s="440"/>
      <c r="I24" s="440"/>
      <c r="J24" s="440"/>
      <c r="K24" s="440"/>
      <c r="L24" s="440"/>
      <c r="M24" s="440"/>
      <c r="N24" s="440"/>
      <c r="O24" s="440"/>
      <c r="P24" s="440"/>
      <c r="Q24" s="440"/>
      <c r="R24" s="440"/>
      <c r="S24" s="440"/>
      <c r="T24" s="440"/>
      <c r="U24" s="440"/>
      <c r="V24" s="440"/>
      <c r="W24" s="440"/>
    </row>
    <row r="25" spans="1:23">
      <c r="A25" s="440" t="s">
        <v>830</v>
      </c>
      <c r="B25" s="440"/>
      <c r="C25" s="440"/>
      <c r="D25" s="440"/>
      <c r="E25" s="440"/>
      <c r="F25" s="440"/>
      <c r="G25" s="440"/>
      <c r="H25" s="440"/>
      <c r="I25" s="440"/>
      <c r="J25" s="440"/>
      <c r="K25" s="440"/>
      <c r="L25" s="440"/>
      <c r="M25" s="440"/>
      <c r="N25" s="440"/>
      <c r="O25" s="440"/>
      <c r="P25" s="440"/>
      <c r="Q25" s="440"/>
      <c r="R25" s="440"/>
      <c r="S25" s="440"/>
      <c r="T25" s="440"/>
      <c r="U25" s="440"/>
      <c r="V25" s="440"/>
      <c r="W25" s="440"/>
    </row>
    <row r="26" spans="1:23">
      <c r="A26" s="431" t="s">
        <v>852</v>
      </c>
      <c r="B26" s="431"/>
      <c r="C26" s="431"/>
      <c r="D26" s="431"/>
      <c r="E26" s="431"/>
      <c r="F26" s="431"/>
      <c r="G26" s="431"/>
      <c r="H26" s="431"/>
      <c r="I26" s="431"/>
      <c r="J26" s="431"/>
      <c r="K26" s="431"/>
      <c r="L26" s="431"/>
      <c r="M26" s="431"/>
      <c r="N26" s="431"/>
      <c r="O26" s="431"/>
      <c r="P26" s="431"/>
      <c r="Q26" s="431"/>
      <c r="R26" s="431"/>
      <c r="S26" s="431"/>
      <c r="T26" s="431"/>
      <c r="U26" s="431"/>
      <c r="V26" s="431"/>
      <c r="W26" s="431"/>
    </row>
    <row r="27" spans="1:23">
      <c r="A27" s="440" t="s">
        <v>892</v>
      </c>
      <c r="B27" s="440"/>
      <c r="C27" s="440"/>
      <c r="D27" s="440"/>
      <c r="E27" s="440"/>
      <c r="F27" s="440"/>
      <c r="G27" s="440"/>
      <c r="H27" s="440"/>
      <c r="I27" s="440"/>
      <c r="J27" s="440"/>
      <c r="K27" s="440"/>
      <c r="L27" s="440"/>
      <c r="M27" s="440"/>
      <c r="N27" s="440"/>
      <c r="O27" s="440"/>
      <c r="P27" s="440"/>
      <c r="Q27" s="440"/>
      <c r="R27" s="440"/>
      <c r="S27" s="440"/>
      <c r="T27" s="440"/>
      <c r="U27" s="440"/>
      <c r="V27" s="440"/>
      <c r="W27" s="440"/>
    </row>
    <row r="28" spans="1:23">
      <c r="C28" s="8"/>
    </row>
    <row r="37" spans="1:1">
      <c r="A37" s="14"/>
    </row>
    <row r="40" spans="1:1">
      <c r="A40" s="14"/>
    </row>
  </sheetData>
  <mergeCells count="9">
    <mergeCell ref="A25:W25"/>
    <mergeCell ref="A27:W27"/>
    <mergeCell ref="A26:W26"/>
    <mergeCell ref="A19:W19"/>
    <mergeCell ref="A20:W20"/>
    <mergeCell ref="A21:W21"/>
    <mergeCell ref="A23:W23"/>
    <mergeCell ref="A24:W24"/>
    <mergeCell ref="A22:W22"/>
  </mergeCells>
  <phoneticPr fontId="17" type="noConversion"/>
  <conditionalFormatting sqref="J6:K6">
    <cfRule type="cellIs" dxfId="4687" priority="5325" stopIfTrue="1" operator="equal">
      <formula>"-"</formula>
    </cfRule>
    <cfRule type="containsText" dxfId="4686" priority="5326" stopIfTrue="1" operator="containsText" text="leer">
      <formula>NOT(ISERROR(SEARCH("leer",J6)))</formula>
    </cfRule>
  </conditionalFormatting>
  <conditionalFormatting sqref="J9:J10">
    <cfRule type="cellIs" dxfId="4685" priority="205" stopIfTrue="1" operator="equal">
      <formula>"-"</formula>
    </cfRule>
    <cfRule type="containsText" dxfId="4684" priority="206" stopIfTrue="1" operator="containsText" text="leer">
      <formula>NOT(ISERROR(SEARCH("leer",J9)))</formula>
    </cfRule>
  </conditionalFormatting>
  <conditionalFormatting sqref="J13:K13">
    <cfRule type="cellIs" dxfId="4683" priority="203" stopIfTrue="1" operator="equal">
      <formula>"-"</formula>
    </cfRule>
    <cfRule type="containsText" dxfId="4682" priority="204" stopIfTrue="1" operator="containsText" text="leer">
      <formula>NOT(ISERROR(SEARCH("leer",J13)))</formula>
    </cfRule>
  </conditionalFormatting>
  <conditionalFormatting sqref="J16:K16">
    <cfRule type="cellIs" dxfId="4681" priority="201" stopIfTrue="1" operator="equal">
      <formula>"-"</formula>
    </cfRule>
    <cfRule type="containsText" dxfId="4680" priority="202" stopIfTrue="1" operator="containsText" text="leer">
      <formula>NOT(ISERROR(SEARCH("leer",J16)))</formula>
    </cfRule>
  </conditionalFormatting>
  <conditionalFormatting sqref="L6:M6">
    <cfRule type="cellIs" dxfId="4679" priority="191" stopIfTrue="1" operator="equal">
      <formula>"-"</formula>
    </cfRule>
    <cfRule type="containsText" dxfId="4678" priority="192" stopIfTrue="1" operator="containsText" text="leer">
      <formula>NOT(ISERROR(SEARCH("leer",L6)))</formula>
    </cfRule>
  </conditionalFormatting>
  <conditionalFormatting sqref="L9:M10">
    <cfRule type="cellIs" dxfId="4677" priority="189" stopIfTrue="1" operator="equal">
      <formula>"-"</formula>
    </cfRule>
    <cfRule type="containsText" dxfId="4676" priority="190" stopIfTrue="1" operator="containsText" text="leer">
      <formula>NOT(ISERROR(SEARCH("leer",L9)))</formula>
    </cfRule>
  </conditionalFormatting>
  <conditionalFormatting sqref="L13:M13">
    <cfRule type="cellIs" dxfId="4675" priority="187" stopIfTrue="1" operator="equal">
      <formula>"-"</formula>
    </cfRule>
    <cfRule type="containsText" dxfId="4674" priority="188" stopIfTrue="1" operator="containsText" text="leer">
      <formula>NOT(ISERROR(SEARCH("leer",L13)))</formula>
    </cfRule>
  </conditionalFormatting>
  <conditionalFormatting sqref="L16:M16">
    <cfRule type="cellIs" dxfId="4673" priority="185" stopIfTrue="1" operator="equal">
      <formula>"-"</formula>
    </cfRule>
    <cfRule type="containsText" dxfId="4672" priority="186" stopIfTrue="1" operator="containsText" text="leer">
      <formula>NOT(ISERROR(SEARCH("leer",L16)))</formula>
    </cfRule>
  </conditionalFormatting>
  <conditionalFormatting sqref="L6:M6">
    <cfRule type="cellIs" dxfId="4671" priority="183" stopIfTrue="1" operator="equal">
      <formula>"-"</formula>
    </cfRule>
    <cfRule type="containsText" dxfId="4670" priority="184" stopIfTrue="1" operator="containsText" text="leer">
      <formula>NOT(ISERROR(SEARCH("leer",L6)))</formula>
    </cfRule>
  </conditionalFormatting>
  <conditionalFormatting sqref="L6:M6">
    <cfRule type="cellIs" dxfId="4669" priority="181" stopIfTrue="1" operator="equal">
      <formula>"-"</formula>
    </cfRule>
    <cfRule type="containsText" dxfId="4668" priority="182" stopIfTrue="1" operator="containsText" text="leer">
      <formula>NOT(ISERROR(SEARCH("leer",L6)))</formula>
    </cfRule>
  </conditionalFormatting>
  <conditionalFormatting sqref="L6:M6">
    <cfRule type="cellIs" dxfId="4667" priority="179" stopIfTrue="1" operator="equal">
      <formula>"-"</formula>
    </cfRule>
    <cfRule type="containsText" dxfId="4666" priority="180" stopIfTrue="1" operator="containsText" text="leer">
      <formula>NOT(ISERROR(SEARCH("leer",L6)))</formula>
    </cfRule>
  </conditionalFormatting>
  <conditionalFormatting sqref="L6:M6">
    <cfRule type="cellIs" dxfId="4665" priority="177" stopIfTrue="1" operator="equal">
      <formula>"-"</formula>
    </cfRule>
    <cfRule type="containsText" dxfId="4664" priority="178" stopIfTrue="1" operator="containsText" text="leer">
      <formula>NOT(ISERROR(SEARCH("leer",L6)))</formula>
    </cfRule>
  </conditionalFormatting>
  <conditionalFormatting sqref="L6:M6">
    <cfRule type="cellIs" dxfId="4663" priority="175" stopIfTrue="1" operator="equal">
      <formula>"-"</formula>
    </cfRule>
    <cfRule type="containsText" dxfId="4662" priority="176" stopIfTrue="1" operator="containsText" text="leer">
      <formula>NOT(ISERROR(SEARCH("leer",L6)))</formula>
    </cfRule>
  </conditionalFormatting>
  <conditionalFormatting sqref="L9:M10">
    <cfRule type="cellIs" dxfId="4661" priority="173" stopIfTrue="1" operator="equal">
      <formula>"-"</formula>
    </cfRule>
    <cfRule type="containsText" dxfId="4660" priority="174" stopIfTrue="1" operator="containsText" text="leer">
      <formula>NOT(ISERROR(SEARCH("leer",L9)))</formula>
    </cfRule>
  </conditionalFormatting>
  <conditionalFormatting sqref="L9:M10">
    <cfRule type="cellIs" dxfId="4659" priority="171" stopIfTrue="1" operator="equal">
      <formula>"-"</formula>
    </cfRule>
    <cfRule type="containsText" dxfId="4658" priority="172" stopIfTrue="1" operator="containsText" text="leer">
      <formula>NOT(ISERROR(SEARCH("leer",L9)))</formula>
    </cfRule>
  </conditionalFormatting>
  <conditionalFormatting sqref="L9:M10">
    <cfRule type="cellIs" dxfId="4657" priority="169" stopIfTrue="1" operator="equal">
      <formula>"-"</formula>
    </cfRule>
    <cfRule type="containsText" dxfId="4656" priority="170" stopIfTrue="1" operator="containsText" text="leer">
      <formula>NOT(ISERROR(SEARCH("leer",L9)))</formula>
    </cfRule>
  </conditionalFormatting>
  <conditionalFormatting sqref="L9:M10">
    <cfRule type="cellIs" dxfId="4655" priority="167" stopIfTrue="1" operator="equal">
      <formula>"-"</formula>
    </cfRule>
    <cfRule type="containsText" dxfId="4654" priority="168" stopIfTrue="1" operator="containsText" text="leer">
      <formula>NOT(ISERROR(SEARCH("leer",L9)))</formula>
    </cfRule>
  </conditionalFormatting>
  <conditionalFormatting sqref="L9:M10">
    <cfRule type="cellIs" dxfId="4653" priority="165" stopIfTrue="1" operator="equal">
      <formula>"-"</formula>
    </cfRule>
    <cfRule type="containsText" dxfId="4652" priority="166" stopIfTrue="1" operator="containsText" text="leer">
      <formula>NOT(ISERROR(SEARCH("leer",L9)))</formula>
    </cfRule>
  </conditionalFormatting>
  <conditionalFormatting sqref="L13:M13">
    <cfRule type="cellIs" dxfId="4651" priority="163" stopIfTrue="1" operator="equal">
      <formula>"-"</formula>
    </cfRule>
    <cfRule type="containsText" dxfId="4650" priority="164" stopIfTrue="1" operator="containsText" text="leer">
      <formula>NOT(ISERROR(SEARCH("leer",L13)))</formula>
    </cfRule>
  </conditionalFormatting>
  <conditionalFormatting sqref="L13:M13">
    <cfRule type="cellIs" dxfId="4649" priority="161" stopIfTrue="1" operator="equal">
      <formula>"-"</formula>
    </cfRule>
    <cfRule type="containsText" dxfId="4648" priority="162" stopIfTrue="1" operator="containsText" text="leer">
      <formula>NOT(ISERROR(SEARCH("leer",L13)))</formula>
    </cfRule>
  </conditionalFormatting>
  <conditionalFormatting sqref="L13:M13">
    <cfRule type="cellIs" dxfId="4647" priority="159" stopIfTrue="1" operator="equal">
      <formula>"-"</formula>
    </cfRule>
    <cfRule type="containsText" dxfId="4646" priority="160" stopIfTrue="1" operator="containsText" text="leer">
      <formula>NOT(ISERROR(SEARCH("leer",L13)))</formula>
    </cfRule>
  </conditionalFormatting>
  <conditionalFormatting sqref="L13:M13">
    <cfRule type="cellIs" dxfId="4645" priority="157" stopIfTrue="1" operator="equal">
      <formula>"-"</formula>
    </cfRule>
    <cfRule type="containsText" dxfId="4644" priority="158" stopIfTrue="1" operator="containsText" text="leer">
      <formula>NOT(ISERROR(SEARCH("leer",L13)))</formula>
    </cfRule>
  </conditionalFormatting>
  <conditionalFormatting sqref="L13:M13">
    <cfRule type="cellIs" dxfId="4643" priority="155" stopIfTrue="1" operator="equal">
      <formula>"-"</formula>
    </cfRule>
    <cfRule type="containsText" dxfId="4642" priority="156" stopIfTrue="1" operator="containsText" text="leer">
      <formula>NOT(ISERROR(SEARCH("leer",L13)))</formula>
    </cfRule>
  </conditionalFormatting>
  <conditionalFormatting sqref="L16:M16">
    <cfRule type="cellIs" dxfId="4641" priority="153" stopIfTrue="1" operator="equal">
      <formula>"-"</formula>
    </cfRule>
    <cfRule type="containsText" dxfId="4640" priority="154" stopIfTrue="1" operator="containsText" text="leer">
      <formula>NOT(ISERROR(SEARCH("leer",L16)))</formula>
    </cfRule>
  </conditionalFormatting>
  <conditionalFormatting sqref="L16:M16">
    <cfRule type="cellIs" dxfId="4639" priority="151" stopIfTrue="1" operator="equal">
      <formula>"-"</formula>
    </cfRule>
    <cfRule type="containsText" dxfId="4638" priority="152" stopIfTrue="1" operator="containsText" text="leer">
      <formula>NOT(ISERROR(SEARCH("leer",L16)))</formula>
    </cfRule>
  </conditionalFormatting>
  <conditionalFormatting sqref="L16:M16">
    <cfRule type="cellIs" dxfId="4637" priority="149" stopIfTrue="1" operator="equal">
      <formula>"-"</formula>
    </cfRule>
    <cfRule type="containsText" dxfId="4636" priority="150" stopIfTrue="1" operator="containsText" text="leer">
      <formula>NOT(ISERROR(SEARCH("leer",L16)))</formula>
    </cfRule>
  </conditionalFormatting>
  <conditionalFormatting sqref="L16:M16">
    <cfRule type="cellIs" dxfId="4635" priority="147" stopIfTrue="1" operator="equal">
      <formula>"-"</formula>
    </cfRule>
    <cfRule type="containsText" dxfId="4634" priority="148" stopIfTrue="1" operator="containsText" text="leer">
      <formula>NOT(ISERROR(SEARCH("leer",L16)))</formula>
    </cfRule>
  </conditionalFormatting>
  <conditionalFormatting sqref="L16:M16">
    <cfRule type="cellIs" dxfId="4633" priority="145" stopIfTrue="1" operator="equal">
      <formula>"-"</formula>
    </cfRule>
    <cfRule type="containsText" dxfId="4632" priority="146" stopIfTrue="1" operator="containsText" text="leer">
      <formula>NOT(ISERROR(SEARCH("leer",L16)))</formula>
    </cfRule>
  </conditionalFormatting>
  <conditionalFormatting sqref="M9">
    <cfRule type="cellIs" dxfId="4631" priority="143" stopIfTrue="1" operator="equal">
      <formula>"-"</formula>
    </cfRule>
    <cfRule type="containsText" dxfId="4630" priority="144" stopIfTrue="1" operator="containsText" text="leer">
      <formula>NOT(ISERROR(SEARCH("leer",M9)))</formula>
    </cfRule>
  </conditionalFormatting>
  <conditionalFormatting sqref="M10">
    <cfRule type="cellIs" dxfId="4629" priority="141" stopIfTrue="1" operator="equal">
      <formula>"-"</formula>
    </cfRule>
    <cfRule type="containsText" dxfId="4628" priority="142" stopIfTrue="1" operator="containsText" text="leer">
      <formula>NOT(ISERROR(SEARCH("leer",M10)))</formula>
    </cfRule>
  </conditionalFormatting>
  <conditionalFormatting sqref="M10">
    <cfRule type="cellIs" dxfId="4627" priority="139" stopIfTrue="1" operator="equal">
      <formula>"-"</formula>
    </cfRule>
    <cfRule type="containsText" dxfId="4626" priority="140" stopIfTrue="1" operator="containsText" text="leer">
      <formula>NOT(ISERROR(SEARCH("leer",M10)))</formula>
    </cfRule>
  </conditionalFormatting>
  <conditionalFormatting sqref="M10">
    <cfRule type="cellIs" dxfId="4625" priority="137" stopIfTrue="1" operator="equal">
      <formula>"-"</formula>
    </cfRule>
    <cfRule type="containsText" dxfId="4624" priority="138" stopIfTrue="1" operator="containsText" text="leer">
      <formula>NOT(ISERROR(SEARCH("leer",M10)))</formula>
    </cfRule>
  </conditionalFormatting>
  <conditionalFormatting sqref="K9">
    <cfRule type="cellIs" dxfId="4623" priority="135" stopIfTrue="1" operator="equal">
      <formula>"-"</formula>
    </cfRule>
    <cfRule type="containsText" dxfId="4622" priority="136" stopIfTrue="1" operator="containsText" text="leer">
      <formula>NOT(ISERROR(SEARCH("leer",K9)))</formula>
    </cfRule>
  </conditionalFormatting>
  <conditionalFormatting sqref="K9">
    <cfRule type="cellIs" dxfId="4621" priority="133" stopIfTrue="1" operator="equal">
      <formula>"-"</formula>
    </cfRule>
    <cfRule type="containsText" dxfId="4620" priority="134" stopIfTrue="1" operator="containsText" text="leer">
      <formula>NOT(ISERROR(SEARCH("leer",K9)))</formula>
    </cfRule>
  </conditionalFormatting>
  <conditionalFormatting sqref="K9">
    <cfRule type="cellIs" dxfId="4619" priority="131" stopIfTrue="1" operator="equal">
      <formula>"-"</formula>
    </cfRule>
    <cfRule type="containsText" dxfId="4618" priority="132" stopIfTrue="1" operator="containsText" text="leer">
      <formula>NOT(ISERROR(SEARCH("leer",K9)))</formula>
    </cfRule>
  </conditionalFormatting>
  <conditionalFormatting sqref="K9">
    <cfRule type="cellIs" dxfId="4617" priority="129" stopIfTrue="1" operator="equal">
      <formula>"-"</formula>
    </cfRule>
    <cfRule type="containsText" dxfId="4616" priority="130" stopIfTrue="1" operator="containsText" text="leer">
      <formula>NOT(ISERROR(SEARCH("leer",K9)))</formula>
    </cfRule>
  </conditionalFormatting>
  <conditionalFormatting sqref="K9">
    <cfRule type="cellIs" dxfId="4615" priority="127" stopIfTrue="1" operator="equal">
      <formula>"-"</formula>
    </cfRule>
    <cfRule type="containsText" dxfId="4614" priority="128" stopIfTrue="1" operator="containsText" text="leer">
      <formula>NOT(ISERROR(SEARCH("leer",K9)))</formula>
    </cfRule>
  </conditionalFormatting>
  <conditionalFormatting sqref="K9">
    <cfRule type="cellIs" dxfId="4613" priority="125" stopIfTrue="1" operator="equal">
      <formula>"-"</formula>
    </cfRule>
    <cfRule type="containsText" dxfId="4612" priority="126" stopIfTrue="1" operator="containsText" text="leer">
      <formula>NOT(ISERROR(SEARCH("leer",K9)))</formula>
    </cfRule>
  </conditionalFormatting>
  <conditionalFormatting sqref="K9">
    <cfRule type="cellIs" dxfId="4611" priority="123" stopIfTrue="1" operator="equal">
      <formula>"-"</formula>
    </cfRule>
    <cfRule type="containsText" dxfId="4610" priority="124" stopIfTrue="1" operator="containsText" text="leer">
      <formula>NOT(ISERROR(SEARCH("leer",K9)))</formula>
    </cfRule>
  </conditionalFormatting>
  <conditionalFormatting sqref="K10">
    <cfRule type="cellIs" dxfId="4609" priority="121" stopIfTrue="1" operator="equal">
      <formula>"-"</formula>
    </cfRule>
    <cfRule type="containsText" dxfId="4608" priority="122" stopIfTrue="1" operator="containsText" text="leer">
      <formula>NOT(ISERROR(SEARCH("leer",K10)))</formula>
    </cfRule>
  </conditionalFormatting>
  <conditionalFormatting sqref="K10">
    <cfRule type="cellIs" dxfId="4607" priority="119" stopIfTrue="1" operator="equal">
      <formula>"-"</formula>
    </cfRule>
    <cfRule type="containsText" dxfId="4606" priority="120" stopIfTrue="1" operator="containsText" text="leer">
      <formula>NOT(ISERROR(SEARCH("leer",K10)))</formula>
    </cfRule>
  </conditionalFormatting>
  <conditionalFormatting sqref="K10">
    <cfRule type="cellIs" dxfId="4605" priority="117" stopIfTrue="1" operator="equal">
      <formula>"-"</formula>
    </cfRule>
    <cfRule type="containsText" dxfId="4604" priority="118" stopIfTrue="1" operator="containsText" text="leer">
      <formula>NOT(ISERROR(SEARCH("leer",K10)))</formula>
    </cfRule>
  </conditionalFormatting>
  <conditionalFormatting sqref="K10">
    <cfRule type="cellIs" dxfId="4603" priority="115" stopIfTrue="1" operator="equal">
      <formula>"-"</formula>
    </cfRule>
    <cfRule type="containsText" dxfId="4602" priority="116" stopIfTrue="1" operator="containsText" text="leer">
      <formula>NOT(ISERROR(SEARCH("leer",K10)))</formula>
    </cfRule>
  </conditionalFormatting>
  <conditionalFormatting sqref="K10">
    <cfRule type="cellIs" dxfId="4601" priority="113" stopIfTrue="1" operator="equal">
      <formula>"-"</formula>
    </cfRule>
    <cfRule type="containsText" dxfId="4600" priority="114" stopIfTrue="1" operator="containsText" text="leer">
      <formula>NOT(ISERROR(SEARCH("leer",K10)))</formula>
    </cfRule>
  </conditionalFormatting>
  <conditionalFormatting sqref="K10">
    <cfRule type="cellIs" dxfId="4599" priority="111" stopIfTrue="1" operator="equal">
      <formula>"-"</formula>
    </cfRule>
    <cfRule type="containsText" dxfId="4598" priority="112" stopIfTrue="1" operator="containsText" text="leer">
      <formula>NOT(ISERROR(SEARCH("leer",K10)))</formula>
    </cfRule>
  </conditionalFormatting>
  <conditionalFormatting sqref="K10">
    <cfRule type="cellIs" dxfId="4597" priority="109" stopIfTrue="1" operator="equal">
      <formula>"-"</formula>
    </cfRule>
    <cfRule type="containsText" dxfId="4596" priority="110" stopIfTrue="1" operator="containsText" text="leer">
      <formula>NOT(ISERROR(SEARCH("leer",K10)))</formula>
    </cfRule>
  </conditionalFormatting>
  <conditionalFormatting sqref="N6">
    <cfRule type="cellIs" dxfId="4595" priority="107" stopIfTrue="1" operator="equal">
      <formula>"-"</formula>
    </cfRule>
    <cfRule type="containsText" dxfId="4594" priority="108" stopIfTrue="1" operator="containsText" text="leer">
      <formula>NOT(ISERROR(SEARCH("leer",N6)))</formula>
    </cfRule>
  </conditionalFormatting>
  <conditionalFormatting sqref="N6">
    <cfRule type="cellIs" dxfId="4593" priority="106" stopIfTrue="1" operator="equal">
      <formula>"-"</formula>
    </cfRule>
  </conditionalFormatting>
  <conditionalFormatting sqref="N6">
    <cfRule type="cellIs" dxfId="4592" priority="104" stopIfTrue="1" operator="equal">
      <formula>"-"</formula>
    </cfRule>
    <cfRule type="containsText" dxfId="4591" priority="105" stopIfTrue="1" operator="containsText" text="leer">
      <formula>NOT(ISERROR(SEARCH("leer",N6)))</formula>
    </cfRule>
  </conditionalFormatting>
  <conditionalFormatting sqref="N6">
    <cfRule type="cellIs" dxfId="4590" priority="103" stopIfTrue="1" operator="equal">
      <formula>"-"</formula>
    </cfRule>
  </conditionalFormatting>
  <conditionalFormatting sqref="N9:N10">
    <cfRule type="cellIs" dxfId="4589" priority="101" stopIfTrue="1" operator="equal">
      <formula>"-"</formula>
    </cfRule>
    <cfRule type="containsText" dxfId="4588" priority="102" stopIfTrue="1" operator="containsText" text="leer">
      <formula>NOT(ISERROR(SEARCH("leer",N9)))</formula>
    </cfRule>
  </conditionalFormatting>
  <conditionalFormatting sqref="N9:N10">
    <cfRule type="cellIs" dxfId="4587" priority="100" stopIfTrue="1" operator="equal">
      <formula>"-"</formula>
    </cfRule>
  </conditionalFormatting>
  <conditionalFormatting sqref="N9:N10">
    <cfRule type="cellIs" dxfId="4586" priority="98" stopIfTrue="1" operator="equal">
      <formula>"-"</formula>
    </cfRule>
    <cfRule type="containsText" dxfId="4585" priority="99" stopIfTrue="1" operator="containsText" text="leer">
      <formula>NOT(ISERROR(SEARCH("leer",N9)))</formula>
    </cfRule>
  </conditionalFormatting>
  <conditionalFormatting sqref="N9:N10">
    <cfRule type="cellIs" dxfId="4584" priority="97" stopIfTrue="1" operator="equal">
      <formula>"-"</formula>
    </cfRule>
  </conditionalFormatting>
  <conditionalFormatting sqref="N13">
    <cfRule type="cellIs" dxfId="4583" priority="95" stopIfTrue="1" operator="equal">
      <formula>"-"</formula>
    </cfRule>
    <cfRule type="containsText" dxfId="4582" priority="96" stopIfTrue="1" operator="containsText" text="leer">
      <formula>NOT(ISERROR(SEARCH("leer",N13)))</formula>
    </cfRule>
  </conditionalFormatting>
  <conditionalFormatting sqref="N13">
    <cfRule type="cellIs" dxfId="4581" priority="94" stopIfTrue="1" operator="equal">
      <formula>"-"</formula>
    </cfRule>
  </conditionalFormatting>
  <conditionalFormatting sqref="N13">
    <cfRule type="cellIs" dxfId="4580" priority="92" stopIfTrue="1" operator="equal">
      <formula>"-"</formula>
    </cfRule>
    <cfRule type="containsText" dxfId="4579" priority="93" stopIfTrue="1" operator="containsText" text="leer">
      <formula>NOT(ISERROR(SEARCH("leer",N13)))</formula>
    </cfRule>
  </conditionalFormatting>
  <conditionalFormatting sqref="N13">
    <cfRule type="cellIs" dxfId="4578" priority="91" stopIfTrue="1" operator="equal">
      <formula>"-"</formula>
    </cfRule>
  </conditionalFormatting>
  <conditionalFormatting sqref="N16">
    <cfRule type="cellIs" dxfId="4577" priority="89" stopIfTrue="1" operator="equal">
      <formula>"-"</formula>
    </cfRule>
    <cfRule type="containsText" dxfId="4576" priority="90" stopIfTrue="1" operator="containsText" text="leer">
      <formula>NOT(ISERROR(SEARCH("leer",N16)))</formula>
    </cfRule>
  </conditionalFormatting>
  <conditionalFormatting sqref="N16">
    <cfRule type="cellIs" dxfId="4575" priority="88" stopIfTrue="1" operator="equal">
      <formula>"-"</formula>
    </cfRule>
  </conditionalFormatting>
  <conditionalFormatting sqref="N16">
    <cfRule type="cellIs" dxfId="4574" priority="86" stopIfTrue="1" operator="equal">
      <formula>"-"</formula>
    </cfRule>
    <cfRule type="containsText" dxfId="4573" priority="87" stopIfTrue="1" operator="containsText" text="leer">
      <formula>NOT(ISERROR(SEARCH("leer",N16)))</formula>
    </cfRule>
  </conditionalFormatting>
  <conditionalFormatting sqref="N16">
    <cfRule type="cellIs" dxfId="4572" priority="85" stopIfTrue="1" operator="equal">
      <formula>"-"</formula>
    </cfRule>
  </conditionalFormatting>
  <conditionalFormatting sqref="O9">
    <cfRule type="cellIs" dxfId="4571" priority="83" stopIfTrue="1" operator="equal">
      <formula>"-"</formula>
    </cfRule>
    <cfRule type="containsText" dxfId="4570" priority="84" stopIfTrue="1" operator="containsText" text="leer">
      <formula>NOT(ISERROR(SEARCH("leer",O9)))</formula>
    </cfRule>
  </conditionalFormatting>
  <conditionalFormatting sqref="O9">
    <cfRule type="cellIs" dxfId="4569" priority="81" stopIfTrue="1" operator="equal">
      <formula>"-"</formula>
    </cfRule>
    <cfRule type="containsText" dxfId="4568" priority="82" stopIfTrue="1" operator="containsText" text="leer">
      <formula>NOT(ISERROR(SEARCH("leer",O9)))</formula>
    </cfRule>
  </conditionalFormatting>
  <conditionalFormatting sqref="O9">
    <cfRule type="cellIs" dxfId="4567" priority="79" stopIfTrue="1" operator="equal">
      <formula>"-"</formula>
    </cfRule>
    <cfRule type="containsText" dxfId="4566" priority="80" stopIfTrue="1" operator="containsText" text="leer">
      <formula>NOT(ISERROR(SEARCH("leer",O9)))</formula>
    </cfRule>
  </conditionalFormatting>
  <conditionalFormatting sqref="O9">
    <cfRule type="cellIs" dxfId="4565" priority="77" stopIfTrue="1" operator="equal">
      <formula>"-"</formula>
    </cfRule>
    <cfRule type="containsText" dxfId="4564" priority="78" stopIfTrue="1" operator="containsText" text="leer">
      <formula>NOT(ISERROR(SEARCH("leer",O9)))</formula>
    </cfRule>
  </conditionalFormatting>
  <conditionalFormatting sqref="O9">
    <cfRule type="cellIs" dxfId="4563" priority="75" stopIfTrue="1" operator="equal">
      <formula>"-"</formula>
    </cfRule>
    <cfRule type="containsText" dxfId="4562" priority="76" stopIfTrue="1" operator="containsText" text="leer">
      <formula>NOT(ISERROR(SEARCH("leer",O9)))</formula>
    </cfRule>
  </conditionalFormatting>
  <conditionalFormatting sqref="O9">
    <cfRule type="cellIs" dxfId="4561" priority="73" stopIfTrue="1" operator="equal">
      <formula>"-"</formula>
    </cfRule>
    <cfRule type="containsText" dxfId="4560" priority="74" stopIfTrue="1" operator="containsText" text="leer">
      <formula>NOT(ISERROR(SEARCH("leer",O9)))</formula>
    </cfRule>
  </conditionalFormatting>
  <conditionalFormatting sqref="O9">
    <cfRule type="cellIs" dxfId="4559" priority="71" stopIfTrue="1" operator="equal">
      <formula>"-"</formula>
    </cfRule>
    <cfRule type="containsText" dxfId="4558" priority="72" stopIfTrue="1" operator="containsText" text="leer">
      <formula>NOT(ISERROR(SEARCH("leer",O9)))</formula>
    </cfRule>
  </conditionalFormatting>
  <conditionalFormatting sqref="O10">
    <cfRule type="cellIs" dxfId="4557" priority="69" stopIfTrue="1" operator="equal">
      <formula>"-"</formula>
    </cfRule>
    <cfRule type="containsText" dxfId="4556" priority="70" stopIfTrue="1" operator="containsText" text="leer">
      <formula>NOT(ISERROR(SEARCH("leer",O10)))</formula>
    </cfRule>
  </conditionalFormatting>
  <conditionalFormatting sqref="O10">
    <cfRule type="cellIs" dxfId="4555" priority="67" stopIfTrue="1" operator="equal">
      <formula>"-"</formula>
    </cfRule>
    <cfRule type="containsText" dxfId="4554" priority="68" stopIfTrue="1" operator="containsText" text="leer">
      <formula>NOT(ISERROR(SEARCH("leer",O10)))</formula>
    </cfRule>
  </conditionalFormatting>
  <conditionalFormatting sqref="O10">
    <cfRule type="cellIs" dxfId="4553" priority="65" stopIfTrue="1" operator="equal">
      <formula>"-"</formula>
    </cfRule>
    <cfRule type="containsText" dxfId="4552" priority="66" stopIfTrue="1" operator="containsText" text="leer">
      <formula>NOT(ISERROR(SEARCH("leer",O10)))</formula>
    </cfRule>
  </conditionalFormatting>
  <conditionalFormatting sqref="O10">
    <cfRule type="cellIs" dxfId="4551" priority="63" stopIfTrue="1" operator="equal">
      <formula>"-"</formula>
    </cfRule>
    <cfRule type="containsText" dxfId="4550" priority="64" stopIfTrue="1" operator="containsText" text="leer">
      <formula>NOT(ISERROR(SEARCH("leer",O10)))</formula>
    </cfRule>
  </conditionalFormatting>
  <conditionalFormatting sqref="O10">
    <cfRule type="cellIs" dxfId="4549" priority="61" stopIfTrue="1" operator="equal">
      <formula>"-"</formula>
    </cfRule>
    <cfRule type="containsText" dxfId="4548" priority="62" stopIfTrue="1" operator="containsText" text="leer">
      <formula>NOT(ISERROR(SEARCH("leer",O10)))</formula>
    </cfRule>
  </conditionalFormatting>
  <conditionalFormatting sqref="O10">
    <cfRule type="cellIs" dxfId="4547" priority="59" stopIfTrue="1" operator="equal">
      <formula>"-"</formula>
    </cfRule>
    <cfRule type="containsText" dxfId="4546" priority="60" stopIfTrue="1" operator="containsText" text="leer">
      <formula>NOT(ISERROR(SEARCH("leer",O10)))</formula>
    </cfRule>
  </conditionalFormatting>
  <conditionalFormatting sqref="O10">
    <cfRule type="cellIs" dxfId="4545" priority="57" stopIfTrue="1" operator="equal">
      <formula>"-"</formula>
    </cfRule>
    <cfRule type="containsText" dxfId="4544" priority="58" stopIfTrue="1" operator="containsText" text="leer">
      <formula>NOT(ISERROR(SEARCH("leer",O10)))</formula>
    </cfRule>
  </conditionalFormatting>
  <conditionalFormatting sqref="O10">
    <cfRule type="cellIs" dxfId="4543" priority="55" stopIfTrue="1" operator="equal">
      <formula>"-"</formula>
    </cfRule>
    <cfRule type="containsText" dxfId="4542" priority="56" stopIfTrue="1" operator="containsText" text="leer">
      <formula>NOT(ISERROR(SEARCH("leer",O10)))</formula>
    </cfRule>
  </conditionalFormatting>
  <conditionalFormatting sqref="O10">
    <cfRule type="cellIs" dxfId="4541" priority="53" stopIfTrue="1" operator="equal">
      <formula>"-"</formula>
    </cfRule>
    <cfRule type="containsText" dxfId="4540" priority="54" stopIfTrue="1" operator="containsText" text="leer">
      <formula>NOT(ISERROR(SEARCH("leer",O10)))</formula>
    </cfRule>
  </conditionalFormatting>
  <conditionalFormatting sqref="O10">
    <cfRule type="cellIs" dxfId="4539" priority="51" stopIfTrue="1" operator="equal">
      <formula>"-"</formula>
    </cfRule>
    <cfRule type="containsText" dxfId="4538" priority="52" stopIfTrue="1" operator="containsText" text="leer">
      <formula>NOT(ISERROR(SEARCH("leer",O10)))</formula>
    </cfRule>
  </conditionalFormatting>
  <conditionalFormatting sqref="O10">
    <cfRule type="cellIs" dxfId="4537" priority="49" stopIfTrue="1" operator="equal">
      <formula>"-"</formula>
    </cfRule>
    <cfRule type="containsText" dxfId="4536" priority="50" stopIfTrue="1" operator="containsText" text="leer">
      <formula>NOT(ISERROR(SEARCH("leer",O10)))</formula>
    </cfRule>
  </conditionalFormatting>
  <conditionalFormatting sqref="O10">
    <cfRule type="cellIs" dxfId="4535" priority="47" stopIfTrue="1" operator="equal">
      <formula>"-"</formula>
    </cfRule>
    <cfRule type="containsText" dxfId="4534" priority="48" stopIfTrue="1" operator="containsText" text="leer">
      <formula>NOT(ISERROR(SEARCH("leer",O10)))</formula>
    </cfRule>
  </conditionalFormatting>
  <conditionalFormatting sqref="O10">
    <cfRule type="cellIs" dxfId="4533" priority="45" stopIfTrue="1" operator="equal">
      <formula>"-"</formula>
    </cfRule>
    <cfRule type="containsText" dxfId="4532" priority="46" stopIfTrue="1" operator="containsText" text="leer">
      <formula>NOT(ISERROR(SEARCH("leer",O10)))</formula>
    </cfRule>
  </conditionalFormatting>
  <conditionalFormatting sqref="O10">
    <cfRule type="cellIs" dxfId="4531" priority="43" stopIfTrue="1" operator="equal">
      <formula>"-"</formula>
    </cfRule>
    <cfRule type="containsText" dxfId="4530" priority="44" stopIfTrue="1" operator="containsText" text="leer">
      <formula>NOT(ISERROR(SEARCH("leer",O10)))</formula>
    </cfRule>
  </conditionalFormatting>
  <conditionalFormatting sqref="Q9">
    <cfRule type="cellIs" dxfId="4529" priority="41" stopIfTrue="1" operator="equal">
      <formula>"-"</formula>
    </cfRule>
    <cfRule type="containsText" dxfId="4528" priority="42" stopIfTrue="1" operator="containsText" text="leer">
      <formula>NOT(ISERROR(SEARCH("leer",Q9)))</formula>
    </cfRule>
  </conditionalFormatting>
  <conditionalFormatting sqref="Q9">
    <cfRule type="cellIs" dxfId="4527" priority="39" stopIfTrue="1" operator="equal">
      <formula>"-"</formula>
    </cfRule>
    <cfRule type="containsText" dxfId="4526" priority="40" stopIfTrue="1" operator="containsText" text="leer">
      <formula>NOT(ISERROR(SEARCH("leer",Q9)))</formula>
    </cfRule>
  </conditionalFormatting>
  <conditionalFormatting sqref="Q9">
    <cfRule type="cellIs" dxfId="4525" priority="37" stopIfTrue="1" operator="equal">
      <formula>"-"</formula>
    </cfRule>
    <cfRule type="containsText" dxfId="4524" priority="38" stopIfTrue="1" operator="containsText" text="leer">
      <formula>NOT(ISERROR(SEARCH("leer",Q9)))</formula>
    </cfRule>
  </conditionalFormatting>
  <conditionalFormatting sqref="Q9">
    <cfRule type="cellIs" dxfId="4523" priority="35" stopIfTrue="1" operator="equal">
      <formula>"-"</formula>
    </cfRule>
    <cfRule type="containsText" dxfId="4522" priority="36" stopIfTrue="1" operator="containsText" text="leer">
      <formula>NOT(ISERROR(SEARCH("leer",Q9)))</formula>
    </cfRule>
  </conditionalFormatting>
  <conditionalFormatting sqref="Q9">
    <cfRule type="cellIs" dxfId="4521" priority="33" stopIfTrue="1" operator="equal">
      <formula>"-"</formula>
    </cfRule>
    <cfRule type="containsText" dxfId="4520" priority="34" stopIfTrue="1" operator="containsText" text="leer">
      <formula>NOT(ISERROR(SEARCH("leer",Q9)))</formula>
    </cfRule>
  </conditionalFormatting>
  <conditionalFormatting sqref="Q9">
    <cfRule type="cellIs" dxfId="4519" priority="31" stopIfTrue="1" operator="equal">
      <formula>"-"</formula>
    </cfRule>
    <cfRule type="containsText" dxfId="4518" priority="32" stopIfTrue="1" operator="containsText" text="leer">
      <formula>NOT(ISERROR(SEARCH("leer",Q9)))</formula>
    </cfRule>
  </conditionalFormatting>
  <conditionalFormatting sqref="Q9">
    <cfRule type="cellIs" dxfId="4517" priority="29" stopIfTrue="1" operator="equal">
      <formula>"-"</formula>
    </cfRule>
    <cfRule type="containsText" dxfId="4516" priority="30" stopIfTrue="1" operator="containsText" text="leer">
      <formula>NOT(ISERROR(SEARCH("leer",Q9)))</formula>
    </cfRule>
  </conditionalFormatting>
  <conditionalFormatting sqref="Q10">
    <cfRule type="cellIs" dxfId="4515" priority="27" stopIfTrue="1" operator="equal">
      <formula>"-"</formula>
    </cfRule>
    <cfRule type="containsText" dxfId="4514" priority="28" stopIfTrue="1" operator="containsText" text="leer">
      <formula>NOT(ISERROR(SEARCH("leer",Q10)))</formula>
    </cfRule>
  </conditionalFormatting>
  <conditionalFormatting sqref="Q10">
    <cfRule type="cellIs" dxfId="4513" priority="25" stopIfTrue="1" operator="equal">
      <formula>"-"</formula>
    </cfRule>
    <cfRule type="containsText" dxfId="4512" priority="26" stopIfTrue="1" operator="containsText" text="leer">
      <formula>NOT(ISERROR(SEARCH("leer",Q10)))</formula>
    </cfRule>
  </conditionalFormatting>
  <conditionalFormatting sqref="Q10">
    <cfRule type="cellIs" dxfId="4511" priority="23" stopIfTrue="1" operator="equal">
      <formula>"-"</formula>
    </cfRule>
    <cfRule type="containsText" dxfId="4510" priority="24" stopIfTrue="1" operator="containsText" text="leer">
      <formula>NOT(ISERROR(SEARCH("leer",Q10)))</formula>
    </cfRule>
  </conditionalFormatting>
  <conditionalFormatting sqref="Q10">
    <cfRule type="cellIs" dxfId="4509" priority="21" stopIfTrue="1" operator="equal">
      <formula>"-"</formula>
    </cfRule>
    <cfRule type="containsText" dxfId="4508" priority="22" stopIfTrue="1" operator="containsText" text="leer">
      <formula>NOT(ISERROR(SEARCH("leer",Q10)))</formula>
    </cfRule>
  </conditionalFormatting>
  <conditionalFormatting sqref="Q10">
    <cfRule type="cellIs" dxfId="4507" priority="19" stopIfTrue="1" operator="equal">
      <formula>"-"</formula>
    </cfRule>
    <cfRule type="containsText" dxfId="4506" priority="20" stopIfTrue="1" operator="containsText" text="leer">
      <formula>NOT(ISERROR(SEARCH("leer",Q10)))</formula>
    </cfRule>
  </conditionalFormatting>
  <conditionalFormatting sqref="Q10">
    <cfRule type="cellIs" dxfId="4505" priority="17" stopIfTrue="1" operator="equal">
      <formula>"-"</formula>
    </cfRule>
    <cfRule type="containsText" dxfId="4504" priority="18" stopIfTrue="1" operator="containsText" text="leer">
      <formula>NOT(ISERROR(SEARCH("leer",Q10)))</formula>
    </cfRule>
  </conditionalFormatting>
  <conditionalFormatting sqref="Q10">
    <cfRule type="cellIs" dxfId="4503" priority="15" stopIfTrue="1" operator="equal">
      <formula>"-"</formula>
    </cfRule>
    <cfRule type="containsText" dxfId="4502" priority="16" stopIfTrue="1" operator="containsText" text="leer">
      <formula>NOT(ISERROR(SEARCH("leer",Q10)))</formula>
    </cfRule>
  </conditionalFormatting>
  <conditionalFormatting sqref="Q10">
    <cfRule type="cellIs" dxfId="4501" priority="13" stopIfTrue="1" operator="equal">
      <formula>"-"</formula>
    </cfRule>
    <cfRule type="containsText" dxfId="4500" priority="14" stopIfTrue="1" operator="containsText" text="leer">
      <formula>NOT(ISERROR(SEARCH("leer",Q10)))</formula>
    </cfRule>
  </conditionalFormatting>
  <conditionalFormatting sqref="Q10">
    <cfRule type="cellIs" dxfId="4499" priority="11" stopIfTrue="1" operator="equal">
      <formula>"-"</formula>
    </cfRule>
    <cfRule type="containsText" dxfId="4498" priority="12" stopIfTrue="1" operator="containsText" text="leer">
      <formula>NOT(ISERROR(SEARCH("leer",Q10)))</formula>
    </cfRule>
  </conditionalFormatting>
  <conditionalFormatting sqref="Q10">
    <cfRule type="cellIs" dxfId="4497" priority="9" stopIfTrue="1" operator="equal">
      <formula>"-"</formula>
    </cfRule>
    <cfRule type="containsText" dxfId="4496" priority="10" stopIfTrue="1" operator="containsText" text="leer">
      <formula>NOT(ISERROR(SEARCH("leer",Q10)))</formula>
    </cfRule>
  </conditionalFormatting>
  <conditionalFormatting sqref="Q10">
    <cfRule type="cellIs" dxfId="4495" priority="7" stopIfTrue="1" operator="equal">
      <formula>"-"</formula>
    </cfRule>
    <cfRule type="containsText" dxfId="4494" priority="8" stopIfTrue="1" operator="containsText" text="leer">
      <formula>NOT(ISERROR(SEARCH("leer",Q10)))</formula>
    </cfRule>
  </conditionalFormatting>
  <conditionalFormatting sqref="Q10">
    <cfRule type="cellIs" dxfId="4493" priority="5" stopIfTrue="1" operator="equal">
      <formula>"-"</formula>
    </cfRule>
    <cfRule type="containsText" dxfId="4492" priority="6" stopIfTrue="1" operator="containsText" text="leer">
      <formula>NOT(ISERROR(SEARCH("leer",Q10)))</formula>
    </cfRule>
  </conditionalFormatting>
  <conditionalFormatting sqref="Q10">
    <cfRule type="cellIs" dxfId="4491" priority="3" stopIfTrue="1" operator="equal">
      <formula>"-"</formula>
    </cfRule>
    <cfRule type="containsText" dxfId="4490" priority="4" stopIfTrue="1" operator="containsText" text="leer">
      <formula>NOT(ISERROR(SEARCH("leer",Q10)))</formula>
    </cfRule>
  </conditionalFormatting>
  <conditionalFormatting sqref="Q10">
    <cfRule type="cellIs" dxfId="4489" priority="1" stopIfTrue="1" operator="equal">
      <formula>"-"</formula>
    </cfRule>
    <cfRule type="containsText" dxfId="4488" priority="2" stopIfTrue="1" operator="containsText" text="leer">
      <formula>NOT(ISERROR(SEARCH("leer",Q10)))</formula>
    </cfRule>
  </conditionalFormatting>
  <hyperlinks>
    <hyperlink ref="A1" location="Index!A1" display="zurück"/>
  </hyperlinks>
  <pageMargins left="0.79000000000000015" right="0.79000000000000015" top="0.98" bottom="0.98" header="0.51" footer="0.51"/>
  <pageSetup paperSize="9" scale="40"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A81"/>
  <sheetViews>
    <sheetView showRuler="0" zoomScaleNormal="100" workbookViewId="0"/>
  </sheetViews>
  <sheetFormatPr baseColWidth="10" defaultColWidth="10.7109375" defaultRowHeight="12.75"/>
  <cols>
    <col min="1" max="1" width="41.42578125" style="5" customWidth="1"/>
    <col min="2" max="2" width="15.28515625" style="5" bestFit="1" customWidth="1"/>
    <col min="3" max="3" width="9.42578125" style="8" customWidth="1"/>
    <col min="4" max="5" width="12.28515625" style="8" customWidth="1"/>
    <col min="6" max="11" width="11.42578125" style="8" customWidth="1"/>
    <col min="12" max="12" width="10.7109375" style="8"/>
    <col min="13" max="16384" width="10.7109375" style="5"/>
  </cols>
  <sheetData>
    <row r="1" spans="1:17">
      <c r="A1" s="92" t="s">
        <v>343</v>
      </c>
      <c r="C1" s="5"/>
      <c r="D1" s="5"/>
      <c r="E1" s="5"/>
      <c r="F1" s="5"/>
      <c r="G1" s="5"/>
      <c r="H1" s="5"/>
      <c r="I1" s="5"/>
      <c r="J1" s="5"/>
      <c r="K1" s="5"/>
      <c r="L1" s="5"/>
    </row>
    <row r="2" spans="1:17">
      <c r="A2" s="92"/>
      <c r="C2" s="5"/>
      <c r="D2" s="5"/>
      <c r="E2" s="5"/>
      <c r="F2" s="5"/>
      <c r="G2" s="5"/>
      <c r="H2" s="5"/>
      <c r="I2" s="5"/>
      <c r="J2" s="5"/>
      <c r="K2" s="5"/>
      <c r="L2" s="5"/>
    </row>
    <row r="3" spans="1:17">
      <c r="A3" s="4" t="s">
        <v>485</v>
      </c>
      <c r="C3" s="5" t="s">
        <v>385</v>
      </c>
      <c r="D3" s="5" t="s">
        <v>477</v>
      </c>
      <c r="E3" s="22">
        <v>2004</v>
      </c>
      <c r="F3" s="22">
        <v>2005</v>
      </c>
      <c r="G3" s="22">
        <v>2006</v>
      </c>
      <c r="H3" s="22">
        <v>2007</v>
      </c>
      <c r="I3" s="22">
        <v>2008</v>
      </c>
      <c r="J3" s="22">
        <v>2009</v>
      </c>
      <c r="K3" s="22">
        <v>2010</v>
      </c>
      <c r="L3" s="22">
        <v>2011</v>
      </c>
      <c r="M3" s="22">
        <v>2012</v>
      </c>
      <c r="N3" s="22">
        <v>2013</v>
      </c>
      <c r="O3" s="4">
        <v>2014</v>
      </c>
      <c r="P3" s="4">
        <v>2015</v>
      </c>
      <c r="Q3" s="341">
        <v>2016</v>
      </c>
    </row>
    <row r="4" spans="1:17">
      <c r="A4" s="4"/>
      <c r="F4" s="22"/>
      <c r="G4" s="22"/>
      <c r="H4" s="22"/>
      <c r="I4" s="22"/>
      <c r="J4" s="22"/>
      <c r="M4" s="8"/>
      <c r="N4" s="8"/>
      <c r="O4" s="8"/>
      <c r="P4" s="8"/>
      <c r="Q4" s="340"/>
    </row>
    <row r="5" spans="1:17">
      <c r="A5" s="4" t="s">
        <v>341</v>
      </c>
      <c r="M5" s="8"/>
      <c r="N5" s="8"/>
      <c r="O5" s="8"/>
      <c r="P5" s="8"/>
      <c r="Q5" s="340"/>
    </row>
    <row r="6" spans="1:17">
      <c r="A6" s="5" t="s">
        <v>286</v>
      </c>
      <c r="B6" s="5" t="s">
        <v>287</v>
      </c>
      <c r="C6" s="8" t="s">
        <v>527</v>
      </c>
      <c r="D6" s="8" t="s">
        <v>782</v>
      </c>
      <c r="E6" s="164">
        <v>42284</v>
      </c>
      <c r="F6" s="164">
        <v>41073</v>
      </c>
      <c r="G6" s="164">
        <v>42178</v>
      </c>
      <c r="H6" s="164">
        <v>43447</v>
      </c>
      <c r="I6" s="164">
        <v>44178</v>
      </c>
      <c r="J6" s="227">
        <v>44803</v>
      </c>
      <c r="K6" s="164">
        <v>45129</v>
      </c>
      <c r="L6" s="164">
        <v>44348</v>
      </c>
      <c r="M6" s="204">
        <v>44605</v>
      </c>
      <c r="N6" s="204">
        <v>44105</v>
      </c>
      <c r="O6" s="19">
        <v>44681</v>
      </c>
      <c r="P6" s="19">
        <v>44131</v>
      </c>
      <c r="Q6" s="382">
        <v>43485</v>
      </c>
    </row>
    <row r="7" spans="1:17">
      <c r="A7" s="157" t="s">
        <v>641</v>
      </c>
      <c r="B7" s="5" t="s">
        <v>287</v>
      </c>
      <c r="C7" s="8" t="s">
        <v>527</v>
      </c>
      <c r="D7" s="8" t="s">
        <v>782</v>
      </c>
      <c r="E7" s="164">
        <v>1158</v>
      </c>
      <c r="F7" s="164">
        <v>1347</v>
      </c>
      <c r="G7" s="164">
        <v>3379</v>
      </c>
      <c r="H7" s="164">
        <v>5513</v>
      </c>
      <c r="I7" s="164">
        <v>6276</v>
      </c>
      <c r="J7" s="227">
        <v>6986</v>
      </c>
      <c r="K7" s="164">
        <v>7255</v>
      </c>
      <c r="L7" s="164">
        <v>6645</v>
      </c>
      <c r="M7" s="204">
        <v>6621</v>
      </c>
      <c r="N7" s="204">
        <v>6779</v>
      </c>
      <c r="O7" s="19">
        <v>7627</v>
      </c>
      <c r="P7" s="19">
        <v>7449</v>
      </c>
      <c r="Q7" s="382">
        <v>7195</v>
      </c>
    </row>
    <row r="8" spans="1:17">
      <c r="A8" s="15" t="s">
        <v>60</v>
      </c>
      <c r="B8" s="5" t="s">
        <v>61</v>
      </c>
      <c r="C8" s="8" t="s">
        <v>527</v>
      </c>
      <c r="D8" s="8" t="s">
        <v>782</v>
      </c>
      <c r="E8" s="68">
        <v>2.7</v>
      </c>
      <c r="F8" s="68">
        <v>3.3</v>
      </c>
      <c r="G8" s="68">
        <v>8</v>
      </c>
      <c r="H8" s="68">
        <v>12.7</v>
      </c>
      <c r="I8" s="68">
        <v>14.2</v>
      </c>
      <c r="J8" s="60">
        <v>15.6</v>
      </c>
      <c r="K8" s="68">
        <v>16.100000000000001</v>
      </c>
      <c r="L8" s="68">
        <v>15</v>
      </c>
      <c r="M8" s="187">
        <v>14.8</v>
      </c>
      <c r="N8" s="8">
        <v>15.4</v>
      </c>
      <c r="O8" s="37">
        <v>17.100000000000001</v>
      </c>
      <c r="P8" s="37">
        <v>16.879673691366399</v>
      </c>
      <c r="Q8" s="388">
        <v>16.5</v>
      </c>
    </row>
    <row r="9" spans="1:17">
      <c r="A9" s="15"/>
      <c r="E9" s="68"/>
      <c r="F9" s="68"/>
      <c r="G9" s="68"/>
      <c r="H9" s="68"/>
      <c r="I9" s="68"/>
      <c r="J9" s="60"/>
      <c r="K9" s="68"/>
      <c r="L9" s="68"/>
      <c r="M9" s="187"/>
      <c r="N9" s="8"/>
      <c r="O9" s="19"/>
      <c r="P9" s="19"/>
      <c r="Q9" s="382"/>
    </row>
    <row r="10" spans="1:17">
      <c r="A10" s="5" t="s">
        <v>286</v>
      </c>
      <c r="B10" s="5" t="s">
        <v>638</v>
      </c>
      <c r="C10" s="8">
        <v>1</v>
      </c>
      <c r="D10" s="8" t="s">
        <v>782</v>
      </c>
      <c r="E10" s="197" t="s">
        <v>48</v>
      </c>
      <c r="F10" s="197" t="s">
        <v>48</v>
      </c>
      <c r="G10" s="197" t="s">
        <v>48</v>
      </c>
      <c r="H10" s="197" t="s">
        <v>48</v>
      </c>
      <c r="I10" s="197" t="s">
        <v>48</v>
      </c>
      <c r="J10" s="255">
        <v>62090</v>
      </c>
      <c r="K10" s="197">
        <v>61428</v>
      </c>
      <c r="L10" s="197">
        <v>59612</v>
      </c>
      <c r="M10" s="19">
        <v>62058</v>
      </c>
      <c r="N10" s="19">
        <v>61593</v>
      </c>
      <c r="O10" s="19">
        <v>62983</v>
      </c>
      <c r="P10" s="19">
        <v>62341</v>
      </c>
      <c r="Q10" s="382">
        <v>61265</v>
      </c>
    </row>
    <row r="11" spans="1:17">
      <c r="A11" s="15" t="s">
        <v>312</v>
      </c>
      <c r="B11" s="5" t="s">
        <v>638</v>
      </c>
      <c r="C11" s="8">
        <v>1</v>
      </c>
      <c r="D11" s="8" t="s">
        <v>782</v>
      </c>
      <c r="E11" s="197" t="s">
        <v>48</v>
      </c>
      <c r="F11" s="197" t="s">
        <v>48</v>
      </c>
      <c r="G11" s="197" t="s">
        <v>48</v>
      </c>
      <c r="H11" s="197" t="s">
        <v>48</v>
      </c>
      <c r="I11" s="197" t="s">
        <v>48</v>
      </c>
      <c r="J11" s="255">
        <v>8841</v>
      </c>
      <c r="K11" s="197">
        <v>7760</v>
      </c>
      <c r="L11" s="197">
        <v>7054</v>
      </c>
      <c r="M11" s="19">
        <v>7100</v>
      </c>
      <c r="N11" s="19">
        <v>7182</v>
      </c>
      <c r="O11" s="19">
        <v>8008</v>
      </c>
      <c r="P11" s="19">
        <v>7921</v>
      </c>
      <c r="Q11" s="382">
        <v>7720</v>
      </c>
    </row>
    <row r="12" spans="1:17">
      <c r="A12" s="15" t="s">
        <v>60</v>
      </c>
      <c r="B12" s="5" t="s">
        <v>59</v>
      </c>
      <c r="C12" s="8">
        <v>1</v>
      </c>
      <c r="D12" s="8" t="s">
        <v>782</v>
      </c>
      <c r="E12" s="254" t="s">
        <v>48</v>
      </c>
      <c r="F12" s="254" t="s">
        <v>48</v>
      </c>
      <c r="G12" s="254" t="s">
        <v>48</v>
      </c>
      <c r="H12" s="254" t="s">
        <v>48</v>
      </c>
      <c r="I12" s="254" t="s">
        <v>48</v>
      </c>
      <c r="J12" s="253">
        <v>14.239007891770012</v>
      </c>
      <c r="K12" s="37">
        <v>12.63267565279677</v>
      </c>
      <c r="L12" s="37">
        <v>11.833187948735153</v>
      </c>
      <c r="M12" s="37">
        <v>11.440910116342776</v>
      </c>
      <c r="N12" s="37">
        <v>11.660415956358678</v>
      </c>
      <c r="O12" s="37">
        <v>12.7</v>
      </c>
      <c r="P12" s="37">
        <v>12.705923870326099</v>
      </c>
      <c r="Q12" s="409">
        <v>12.6</v>
      </c>
    </row>
    <row r="13" spans="1:17">
      <c r="E13" s="256"/>
      <c r="F13" s="256"/>
      <c r="G13" s="256"/>
      <c r="H13" s="256"/>
      <c r="I13" s="256"/>
      <c r="J13" s="255"/>
      <c r="K13" s="19"/>
      <c r="L13" s="19"/>
      <c r="M13" s="19"/>
      <c r="N13" s="19"/>
      <c r="O13" s="19"/>
      <c r="P13" s="19"/>
      <c r="Q13" s="382"/>
    </row>
    <row r="14" spans="1:17">
      <c r="A14" s="4" t="s">
        <v>639</v>
      </c>
      <c r="E14" s="256"/>
      <c r="F14" s="256"/>
      <c r="G14" s="256"/>
      <c r="H14" s="256"/>
      <c r="I14" s="256"/>
      <c r="J14" s="255"/>
      <c r="K14" s="19"/>
      <c r="L14" s="19"/>
      <c r="M14" s="19"/>
      <c r="N14" s="19"/>
      <c r="O14" s="19"/>
      <c r="P14" s="19"/>
      <c r="Q14" s="382"/>
    </row>
    <row r="15" spans="1:17">
      <c r="E15" s="256"/>
      <c r="F15" s="256"/>
      <c r="G15" s="256"/>
      <c r="H15" s="256"/>
      <c r="I15" s="256"/>
      <c r="J15" s="255"/>
      <c r="K15" s="19"/>
      <c r="L15" s="19"/>
      <c r="M15" s="19"/>
      <c r="N15" s="19"/>
      <c r="O15" s="19"/>
      <c r="P15" s="19"/>
      <c r="Q15" s="382"/>
    </row>
    <row r="16" spans="1:17">
      <c r="A16" s="27" t="s">
        <v>640</v>
      </c>
      <c r="B16" s="27" t="s">
        <v>287</v>
      </c>
      <c r="C16" s="8" t="s">
        <v>527</v>
      </c>
      <c r="D16" s="8" t="s">
        <v>782</v>
      </c>
      <c r="E16" s="256" t="s">
        <v>48</v>
      </c>
      <c r="F16" s="256" t="s">
        <v>48</v>
      </c>
      <c r="G16" s="256" t="s">
        <v>48</v>
      </c>
      <c r="H16" s="256" t="s">
        <v>48</v>
      </c>
      <c r="I16" s="256" t="s">
        <v>48</v>
      </c>
      <c r="J16" s="255">
        <v>44803</v>
      </c>
      <c r="K16" s="19">
        <v>45129</v>
      </c>
      <c r="L16" s="19">
        <v>44348</v>
      </c>
      <c r="M16" s="19">
        <v>44605</v>
      </c>
      <c r="N16" s="19">
        <v>44105</v>
      </c>
      <c r="O16" s="19">
        <v>44681</v>
      </c>
      <c r="P16" s="19">
        <v>44131</v>
      </c>
      <c r="Q16" s="382">
        <v>43485</v>
      </c>
    </row>
    <row r="17" spans="1:17">
      <c r="A17" s="157" t="s">
        <v>642</v>
      </c>
      <c r="B17" s="27" t="s">
        <v>287</v>
      </c>
      <c r="C17" s="8" t="s">
        <v>527</v>
      </c>
      <c r="D17" s="8" t="s">
        <v>782</v>
      </c>
      <c r="E17" s="256" t="s">
        <v>48</v>
      </c>
      <c r="F17" s="256" t="s">
        <v>48</v>
      </c>
      <c r="G17" s="256" t="s">
        <v>48</v>
      </c>
      <c r="H17" s="256" t="s">
        <v>48</v>
      </c>
      <c r="I17" s="256" t="s">
        <v>48</v>
      </c>
      <c r="J17" s="255">
        <v>16996</v>
      </c>
      <c r="K17" s="19">
        <v>17092</v>
      </c>
      <c r="L17" s="19">
        <v>16908</v>
      </c>
      <c r="M17" s="19">
        <v>17912</v>
      </c>
      <c r="N17" s="19">
        <v>17212</v>
      </c>
      <c r="O17" s="19">
        <v>16979</v>
      </c>
      <c r="P17" s="19">
        <v>16494</v>
      </c>
      <c r="Q17" s="382">
        <v>16241</v>
      </c>
    </row>
    <row r="18" spans="1:17">
      <c r="A18" s="157" t="s">
        <v>35</v>
      </c>
      <c r="B18" s="27" t="s">
        <v>287</v>
      </c>
      <c r="C18" s="8" t="s">
        <v>527</v>
      </c>
      <c r="D18" s="8" t="s">
        <v>782</v>
      </c>
      <c r="E18" s="256" t="s">
        <v>48</v>
      </c>
      <c r="F18" s="256" t="s">
        <v>48</v>
      </c>
      <c r="G18" s="256" t="s">
        <v>48</v>
      </c>
      <c r="H18" s="256" t="s">
        <v>48</v>
      </c>
      <c r="I18" s="256" t="s">
        <v>48</v>
      </c>
      <c r="J18" s="255">
        <v>6878</v>
      </c>
      <c r="K18" s="19">
        <v>6992</v>
      </c>
      <c r="L18" s="19">
        <v>6407</v>
      </c>
      <c r="M18" s="19">
        <v>6502</v>
      </c>
      <c r="N18" s="19">
        <v>6798</v>
      </c>
      <c r="O18" s="19">
        <v>7466</v>
      </c>
      <c r="P18" s="19">
        <v>7177</v>
      </c>
      <c r="Q18" s="382">
        <v>6803</v>
      </c>
    </row>
    <row r="19" spans="1:17">
      <c r="A19" s="157" t="s">
        <v>68</v>
      </c>
      <c r="B19" s="27" t="s">
        <v>287</v>
      </c>
      <c r="C19" s="8" t="s">
        <v>527</v>
      </c>
      <c r="D19" s="8" t="s">
        <v>782</v>
      </c>
      <c r="E19" s="256" t="s">
        <v>48</v>
      </c>
      <c r="F19" s="256" t="s">
        <v>48</v>
      </c>
      <c r="G19" s="256" t="s">
        <v>48</v>
      </c>
      <c r="H19" s="256" t="s">
        <v>48</v>
      </c>
      <c r="I19" s="256" t="s">
        <v>48</v>
      </c>
      <c r="J19" s="255">
        <v>7091</v>
      </c>
      <c r="K19" s="19">
        <v>6928</v>
      </c>
      <c r="L19" s="19">
        <v>6827</v>
      </c>
      <c r="M19" s="19">
        <v>6724</v>
      </c>
      <c r="N19" s="19">
        <v>6591</v>
      </c>
      <c r="O19" s="19">
        <v>6508</v>
      </c>
      <c r="P19" s="19">
        <v>6299</v>
      </c>
      <c r="Q19" s="382">
        <v>6006</v>
      </c>
    </row>
    <row r="20" spans="1:17">
      <c r="A20" s="157" t="s">
        <v>67</v>
      </c>
      <c r="B20" s="27" t="s">
        <v>287</v>
      </c>
      <c r="C20" s="8" t="s">
        <v>527</v>
      </c>
      <c r="D20" s="8" t="s">
        <v>782</v>
      </c>
      <c r="E20" s="256" t="s">
        <v>48</v>
      </c>
      <c r="F20" s="256" t="s">
        <v>48</v>
      </c>
      <c r="G20" s="256" t="s">
        <v>48</v>
      </c>
      <c r="H20" s="256" t="s">
        <v>48</v>
      </c>
      <c r="I20" s="256" t="s">
        <v>48</v>
      </c>
      <c r="J20" s="255">
        <v>5489</v>
      </c>
      <c r="K20" s="19">
        <v>5319</v>
      </c>
      <c r="L20" s="19">
        <v>5345</v>
      </c>
      <c r="M20" s="19">
        <v>5520</v>
      </c>
      <c r="N20" s="19">
        <v>5426</v>
      </c>
      <c r="O20" s="19">
        <v>5304</v>
      </c>
      <c r="P20" s="19">
        <v>5219</v>
      </c>
      <c r="Q20" s="382">
        <v>5151</v>
      </c>
    </row>
    <row r="21" spans="1:17">
      <c r="A21" s="157" t="s">
        <v>207</v>
      </c>
      <c r="B21" s="27" t="s">
        <v>287</v>
      </c>
      <c r="C21" s="8" t="s">
        <v>527</v>
      </c>
      <c r="D21" s="8" t="s">
        <v>782</v>
      </c>
      <c r="E21" s="256" t="s">
        <v>48</v>
      </c>
      <c r="F21" s="256" t="s">
        <v>48</v>
      </c>
      <c r="G21" s="256" t="s">
        <v>48</v>
      </c>
      <c r="H21" s="256" t="s">
        <v>48</v>
      </c>
      <c r="I21" s="256" t="s">
        <v>48</v>
      </c>
      <c r="J21" s="255">
        <v>3042</v>
      </c>
      <c r="K21" s="19">
        <v>3265</v>
      </c>
      <c r="L21" s="19">
        <v>3425</v>
      </c>
      <c r="M21" s="19">
        <v>3479</v>
      </c>
      <c r="N21" s="19">
        <v>3439</v>
      </c>
      <c r="O21" s="19">
        <v>3466</v>
      </c>
      <c r="P21" s="19">
        <v>3594</v>
      </c>
      <c r="Q21" s="382">
        <v>3614</v>
      </c>
    </row>
    <row r="22" spans="1:17">
      <c r="A22" s="157" t="s">
        <v>77</v>
      </c>
      <c r="B22" s="27" t="s">
        <v>287</v>
      </c>
      <c r="C22" s="8" t="s">
        <v>527</v>
      </c>
      <c r="D22" s="8" t="s">
        <v>782</v>
      </c>
      <c r="E22" s="256" t="s">
        <v>48</v>
      </c>
      <c r="F22" s="256" t="s">
        <v>48</v>
      </c>
      <c r="G22" s="256" t="s">
        <v>48</v>
      </c>
      <c r="H22" s="256" t="s">
        <v>48</v>
      </c>
      <c r="I22" s="256" t="s">
        <v>48</v>
      </c>
      <c r="J22" s="255">
        <v>1736</v>
      </c>
      <c r="K22" s="19">
        <v>2012</v>
      </c>
      <c r="L22" s="19">
        <v>2067</v>
      </c>
      <c r="M22" s="19">
        <v>2305</v>
      </c>
      <c r="N22" s="19">
        <v>2487</v>
      </c>
      <c r="O22" s="19">
        <v>2789</v>
      </c>
      <c r="P22" s="19">
        <v>2939</v>
      </c>
      <c r="Q22" s="382">
        <v>3210</v>
      </c>
    </row>
    <row r="23" spans="1:17">
      <c r="A23" s="157" t="s">
        <v>212</v>
      </c>
      <c r="B23" s="27" t="s">
        <v>287</v>
      </c>
      <c r="C23" s="8" t="s">
        <v>527</v>
      </c>
      <c r="D23" s="8" t="s">
        <v>782</v>
      </c>
      <c r="E23" s="256" t="s">
        <v>48</v>
      </c>
      <c r="F23" s="256" t="s">
        <v>48</v>
      </c>
      <c r="G23" s="256" t="s">
        <v>48</v>
      </c>
      <c r="H23" s="256" t="s">
        <v>48</v>
      </c>
      <c r="I23" s="256" t="s">
        <v>48</v>
      </c>
      <c r="J23" s="255">
        <v>3571</v>
      </c>
      <c r="K23" s="19">
        <v>3521</v>
      </c>
      <c r="L23" s="19">
        <v>3369</v>
      </c>
      <c r="M23" s="19">
        <v>2163</v>
      </c>
      <c r="N23" s="19">
        <v>2152</v>
      </c>
      <c r="O23" s="19">
        <v>2169</v>
      </c>
      <c r="P23" s="19">
        <v>2409</v>
      </c>
      <c r="Q23" s="382">
        <v>2460</v>
      </c>
    </row>
    <row r="24" spans="1:17">
      <c r="E24" s="256"/>
      <c r="F24" s="256"/>
      <c r="G24" s="256"/>
      <c r="H24" s="256"/>
      <c r="I24" s="256"/>
      <c r="J24" s="255"/>
      <c r="K24" s="19"/>
      <c r="L24" s="19"/>
      <c r="M24" s="19"/>
      <c r="N24" s="19"/>
      <c r="O24" s="19"/>
      <c r="P24" s="19"/>
      <c r="Q24" s="382"/>
    </row>
    <row r="25" spans="1:17">
      <c r="A25" s="27" t="s">
        <v>640</v>
      </c>
      <c r="B25" s="27" t="s">
        <v>638</v>
      </c>
      <c r="C25" s="8">
        <v>1</v>
      </c>
      <c r="D25" s="8" t="s">
        <v>782</v>
      </c>
      <c r="E25" s="256" t="s">
        <v>48</v>
      </c>
      <c r="F25" s="256" t="s">
        <v>48</v>
      </c>
      <c r="G25" s="256" t="s">
        <v>48</v>
      </c>
      <c r="H25" s="256" t="s">
        <v>48</v>
      </c>
      <c r="I25" s="256" t="s">
        <v>48</v>
      </c>
      <c r="J25" s="255">
        <v>62090</v>
      </c>
      <c r="K25" s="19">
        <v>61428</v>
      </c>
      <c r="L25" s="19">
        <v>59612</v>
      </c>
      <c r="M25" s="19">
        <v>62058</v>
      </c>
      <c r="N25" s="19">
        <v>61593</v>
      </c>
      <c r="O25" s="19">
        <v>62983</v>
      </c>
      <c r="P25" s="19">
        <v>62341</v>
      </c>
      <c r="Q25" s="382">
        <v>61265</v>
      </c>
    </row>
    <row r="26" spans="1:17">
      <c r="A26" s="157" t="s">
        <v>642</v>
      </c>
      <c r="B26" s="27" t="s">
        <v>638</v>
      </c>
      <c r="C26" s="8">
        <v>1</v>
      </c>
      <c r="D26" s="8" t="s">
        <v>782</v>
      </c>
      <c r="E26" s="256" t="s">
        <v>48</v>
      </c>
      <c r="F26" s="256" t="s">
        <v>48</v>
      </c>
      <c r="G26" s="256" t="s">
        <v>48</v>
      </c>
      <c r="H26" s="256" t="s">
        <v>48</v>
      </c>
      <c r="I26" s="256" t="s">
        <v>48</v>
      </c>
      <c r="J26" s="255">
        <v>25645</v>
      </c>
      <c r="K26" s="19">
        <v>27039</v>
      </c>
      <c r="L26" s="19">
        <v>26177</v>
      </c>
      <c r="M26" s="19">
        <v>29492</v>
      </c>
      <c r="N26" s="19">
        <v>29036</v>
      </c>
      <c r="O26" s="19">
        <v>29803</v>
      </c>
      <c r="P26" s="19">
        <v>29257</v>
      </c>
      <c r="Q26" s="382">
        <v>28730</v>
      </c>
    </row>
    <row r="27" spans="1:17">
      <c r="A27" s="157" t="s">
        <v>35</v>
      </c>
      <c r="B27" s="27" t="s">
        <v>638</v>
      </c>
      <c r="C27" s="8">
        <v>1</v>
      </c>
      <c r="D27" s="8" t="s">
        <v>782</v>
      </c>
      <c r="E27" s="256" t="s">
        <v>48</v>
      </c>
      <c r="F27" s="256" t="s">
        <v>48</v>
      </c>
      <c r="G27" s="256" t="s">
        <v>48</v>
      </c>
      <c r="H27" s="256" t="s">
        <v>48</v>
      </c>
      <c r="I27" s="256" t="s">
        <v>48</v>
      </c>
      <c r="J27" s="255">
        <v>7623</v>
      </c>
      <c r="K27" s="19">
        <v>7534</v>
      </c>
      <c r="L27" s="19">
        <v>6861</v>
      </c>
      <c r="M27" s="19">
        <v>7014</v>
      </c>
      <c r="N27" s="19">
        <v>7252</v>
      </c>
      <c r="O27" s="19">
        <v>7893</v>
      </c>
      <c r="P27" s="19">
        <v>7685</v>
      </c>
      <c r="Q27" s="382">
        <v>7298</v>
      </c>
    </row>
    <row r="28" spans="1:17">
      <c r="A28" s="157" t="s">
        <v>68</v>
      </c>
      <c r="B28" s="27" t="s">
        <v>638</v>
      </c>
      <c r="C28" s="8">
        <v>1</v>
      </c>
      <c r="D28" s="8" t="s">
        <v>782</v>
      </c>
      <c r="E28" s="256" t="s">
        <v>48</v>
      </c>
      <c r="F28" s="256" t="s">
        <v>48</v>
      </c>
      <c r="G28" s="256" t="s">
        <v>48</v>
      </c>
      <c r="H28" s="256" t="s">
        <v>48</v>
      </c>
      <c r="I28" s="256" t="s">
        <v>48</v>
      </c>
      <c r="J28" s="255">
        <v>10770</v>
      </c>
      <c r="K28" s="19">
        <v>10177</v>
      </c>
      <c r="L28" s="19">
        <v>9960</v>
      </c>
      <c r="M28" s="19">
        <v>9726</v>
      </c>
      <c r="N28" s="19">
        <v>9433</v>
      </c>
      <c r="O28" s="19">
        <v>9207</v>
      </c>
      <c r="P28" s="19">
        <v>8838</v>
      </c>
      <c r="Q28" s="382">
        <v>8415</v>
      </c>
    </row>
    <row r="29" spans="1:17">
      <c r="A29" s="157" t="s">
        <v>67</v>
      </c>
      <c r="B29" s="27" t="s">
        <v>638</v>
      </c>
      <c r="C29" s="8">
        <v>1</v>
      </c>
      <c r="D29" s="8" t="s">
        <v>782</v>
      </c>
      <c r="E29" s="256" t="s">
        <v>48</v>
      </c>
      <c r="F29" s="256" t="s">
        <v>48</v>
      </c>
      <c r="G29" s="256" t="s">
        <v>48</v>
      </c>
      <c r="H29" s="256" t="s">
        <v>48</v>
      </c>
      <c r="I29" s="256" t="s">
        <v>48</v>
      </c>
      <c r="J29" s="255">
        <v>6162</v>
      </c>
      <c r="K29" s="19">
        <v>5890</v>
      </c>
      <c r="L29" s="19">
        <v>5938</v>
      </c>
      <c r="M29" s="19">
        <v>6146</v>
      </c>
      <c r="N29" s="19">
        <v>6058</v>
      </c>
      <c r="O29" s="19">
        <v>5928</v>
      </c>
      <c r="P29" s="19">
        <v>5839</v>
      </c>
      <c r="Q29" s="382">
        <v>5772</v>
      </c>
    </row>
    <row r="30" spans="1:17">
      <c r="A30" s="157" t="s">
        <v>207</v>
      </c>
      <c r="B30" s="27" t="s">
        <v>638</v>
      </c>
      <c r="C30" s="8">
        <v>1</v>
      </c>
      <c r="D30" s="8" t="s">
        <v>782</v>
      </c>
      <c r="E30" s="256" t="s">
        <v>48</v>
      </c>
      <c r="F30" s="256" t="s">
        <v>48</v>
      </c>
      <c r="G30" s="256" t="s">
        <v>48</v>
      </c>
      <c r="H30" s="256" t="s">
        <v>48</v>
      </c>
      <c r="I30" s="256" t="s">
        <v>48</v>
      </c>
      <c r="J30" s="255">
        <v>3478</v>
      </c>
      <c r="K30" s="19">
        <v>3732</v>
      </c>
      <c r="L30" s="19">
        <v>3920</v>
      </c>
      <c r="M30" s="19">
        <v>3983</v>
      </c>
      <c r="N30" s="19">
        <v>3938</v>
      </c>
      <c r="O30" s="19">
        <v>3967</v>
      </c>
      <c r="P30" s="19">
        <v>4111</v>
      </c>
      <c r="Q30" s="382">
        <v>4116</v>
      </c>
    </row>
    <row r="31" spans="1:17">
      <c r="A31" s="157" t="s">
        <v>77</v>
      </c>
      <c r="B31" s="27" t="s">
        <v>638</v>
      </c>
      <c r="C31" s="8">
        <v>1</v>
      </c>
      <c r="D31" s="8" t="s">
        <v>782</v>
      </c>
      <c r="E31" s="256" t="s">
        <v>48</v>
      </c>
      <c r="F31" s="256" t="s">
        <v>48</v>
      </c>
      <c r="G31" s="256" t="s">
        <v>48</v>
      </c>
      <c r="H31" s="256" t="s">
        <v>48</v>
      </c>
      <c r="I31" s="256" t="s">
        <v>48</v>
      </c>
      <c r="J31" s="255">
        <v>2079</v>
      </c>
      <c r="K31" s="19">
        <v>2353</v>
      </c>
      <c r="L31" s="19">
        <v>2408</v>
      </c>
      <c r="M31" s="19">
        <v>2710</v>
      </c>
      <c r="N31" s="19">
        <v>2914</v>
      </c>
      <c r="O31" s="19">
        <v>3242</v>
      </c>
      <c r="P31" s="19">
        <v>3444</v>
      </c>
      <c r="Q31" s="382">
        <v>3748</v>
      </c>
    </row>
    <row r="32" spans="1:17">
      <c r="A32" s="157" t="s">
        <v>212</v>
      </c>
      <c r="B32" s="27" t="s">
        <v>638</v>
      </c>
      <c r="C32" s="8">
        <v>1</v>
      </c>
      <c r="D32" s="8" t="s">
        <v>782</v>
      </c>
      <c r="E32" s="256" t="s">
        <v>48</v>
      </c>
      <c r="F32" s="256" t="s">
        <v>48</v>
      </c>
      <c r="G32" s="256" t="s">
        <v>48</v>
      </c>
      <c r="H32" s="256" t="s">
        <v>48</v>
      </c>
      <c r="I32" s="256" t="s">
        <v>48</v>
      </c>
      <c r="J32" s="255">
        <v>6333</v>
      </c>
      <c r="K32" s="19">
        <v>4703</v>
      </c>
      <c r="L32" s="19">
        <v>4348</v>
      </c>
      <c r="M32" s="19">
        <v>2987</v>
      </c>
      <c r="N32" s="19">
        <v>2962</v>
      </c>
      <c r="O32" s="19">
        <v>2943</v>
      </c>
      <c r="P32" s="19">
        <v>3167</v>
      </c>
      <c r="Q32" s="382">
        <v>3186</v>
      </c>
    </row>
    <row r="33" spans="1:17">
      <c r="E33" s="106"/>
      <c r="F33" s="106"/>
      <c r="G33" s="106"/>
      <c r="H33" s="106"/>
      <c r="I33" s="17"/>
      <c r="J33" s="60"/>
      <c r="M33" s="8"/>
      <c r="N33" s="8"/>
      <c r="O33" s="19"/>
      <c r="P33" s="19"/>
      <c r="Q33" s="382"/>
    </row>
    <row r="34" spans="1:17">
      <c r="E34" s="106"/>
      <c r="F34" s="106"/>
      <c r="G34" s="106"/>
      <c r="H34" s="106"/>
      <c r="I34" s="17"/>
      <c r="J34" s="60"/>
      <c r="M34" s="8"/>
      <c r="N34" s="8"/>
      <c r="O34" s="19"/>
      <c r="P34" s="19"/>
      <c r="Q34" s="382"/>
    </row>
    <row r="35" spans="1:17">
      <c r="A35" s="10" t="s">
        <v>559</v>
      </c>
      <c r="C35" s="8">
        <v>4</v>
      </c>
      <c r="E35" s="17"/>
      <c r="F35" s="17"/>
      <c r="G35" s="17"/>
      <c r="H35" s="17"/>
      <c r="I35" s="17"/>
      <c r="J35" s="60"/>
      <c r="M35" s="8"/>
      <c r="N35" s="8"/>
      <c r="O35" s="19"/>
      <c r="P35" s="19"/>
      <c r="Q35" s="382"/>
    </row>
    <row r="36" spans="1:17">
      <c r="A36" s="200" t="s">
        <v>492</v>
      </c>
      <c r="B36" s="5" t="s">
        <v>313</v>
      </c>
      <c r="C36" s="8" t="s">
        <v>525</v>
      </c>
      <c r="D36" s="8" t="s">
        <v>782</v>
      </c>
      <c r="E36" s="345" t="s">
        <v>48</v>
      </c>
      <c r="F36" s="345" t="s">
        <v>48</v>
      </c>
      <c r="G36" s="345" t="s">
        <v>48</v>
      </c>
      <c r="H36" s="345" t="s">
        <v>48</v>
      </c>
      <c r="I36" s="345" t="s">
        <v>48</v>
      </c>
      <c r="J36" s="345" t="s">
        <v>48</v>
      </c>
      <c r="K36" s="242">
        <v>32837.25</v>
      </c>
      <c r="L36" s="242">
        <v>33363.916666666664</v>
      </c>
      <c r="M36" s="347">
        <v>32821</v>
      </c>
      <c r="N36" s="346">
        <v>32280.416666666668</v>
      </c>
      <c r="O36" s="346">
        <v>31602</v>
      </c>
      <c r="P36" s="346">
        <v>30986</v>
      </c>
      <c r="Q36" s="382">
        <v>30386</v>
      </c>
    </row>
    <row r="37" spans="1:17">
      <c r="A37" s="201" t="s">
        <v>186</v>
      </c>
      <c r="B37" s="5" t="s">
        <v>313</v>
      </c>
      <c r="C37" s="8" t="s">
        <v>525</v>
      </c>
      <c r="D37" s="8" t="s">
        <v>782</v>
      </c>
      <c r="E37" s="345" t="s">
        <v>48</v>
      </c>
      <c r="F37" s="345" t="s">
        <v>48</v>
      </c>
      <c r="G37" s="345" t="s">
        <v>48</v>
      </c>
      <c r="H37" s="345" t="s">
        <v>48</v>
      </c>
      <c r="I37" s="345" t="s">
        <v>48</v>
      </c>
      <c r="J37" s="345" t="s">
        <v>48</v>
      </c>
      <c r="K37" s="242">
        <v>23500.416666666668</v>
      </c>
      <c r="L37" s="242">
        <v>24204.75</v>
      </c>
      <c r="M37" s="347">
        <v>23707</v>
      </c>
      <c r="N37" s="346">
        <v>23518.666666666668</v>
      </c>
      <c r="O37" s="346">
        <v>22926</v>
      </c>
      <c r="P37" s="346">
        <v>22296</v>
      </c>
      <c r="Q37" s="382">
        <v>21843</v>
      </c>
    </row>
    <row r="38" spans="1:17">
      <c r="A38" s="201" t="s">
        <v>185</v>
      </c>
      <c r="B38" s="5" t="s">
        <v>313</v>
      </c>
      <c r="C38" s="8" t="s">
        <v>525</v>
      </c>
      <c r="D38" s="8" t="s">
        <v>782</v>
      </c>
      <c r="E38" s="345" t="s">
        <v>48</v>
      </c>
      <c r="F38" s="345" t="s">
        <v>48</v>
      </c>
      <c r="G38" s="345" t="s">
        <v>48</v>
      </c>
      <c r="H38" s="345" t="s">
        <v>48</v>
      </c>
      <c r="I38" s="345" t="s">
        <v>48</v>
      </c>
      <c r="J38" s="345" t="s">
        <v>48</v>
      </c>
      <c r="K38" s="242">
        <v>3850</v>
      </c>
      <c r="L38" s="242">
        <v>3720.6666666666665</v>
      </c>
      <c r="M38" s="347">
        <v>3656</v>
      </c>
      <c r="N38" s="346">
        <v>3551.1666666666665</v>
      </c>
      <c r="O38" s="346">
        <v>3375</v>
      </c>
      <c r="P38" s="346">
        <v>3284.6666666666665</v>
      </c>
      <c r="Q38" s="382">
        <v>3120</v>
      </c>
    </row>
    <row r="39" spans="1:17">
      <c r="A39" s="201" t="s">
        <v>493</v>
      </c>
      <c r="B39" s="5" t="s">
        <v>313</v>
      </c>
      <c r="C39" s="8" t="s">
        <v>525</v>
      </c>
      <c r="D39" s="8" t="s">
        <v>782</v>
      </c>
      <c r="E39" s="345" t="s">
        <v>48</v>
      </c>
      <c r="F39" s="345" t="s">
        <v>48</v>
      </c>
      <c r="G39" s="345" t="s">
        <v>48</v>
      </c>
      <c r="H39" s="345" t="s">
        <v>48</v>
      </c>
      <c r="I39" s="345" t="s">
        <v>48</v>
      </c>
      <c r="J39" s="345" t="s">
        <v>48</v>
      </c>
      <c r="K39" s="242">
        <v>1021.0833333333334</v>
      </c>
      <c r="L39" s="242">
        <v>1034.3333333333333</v>
      </c>
      <c r="M39" s="347">
        <v>998</v>
      </c>
      <c r="N39" s="346">
        <v>961</v>
      </c>
      <c r="O39" s="346">
        <v>963</v>
      </c>
      <c r="P39" s="346">
        <v>987.5</v>
      </c>
      <c r="Q39" s="382">
        <v>972</v>
      </c>
    </row>
    <row r="40" spans="1:17">
      <c r="A40" s="201" t="s">
        <v>192</v>
      </c>
      <c r="B40" s="5" t="s">
        <v>313</v>
      </c>
      <c r="C40" s="8" t="s">
        <v>525</v>
      </c>
      <c r="D40" s="8" t="s">
        <v>782</v>
      </c>
      <c r="E40" s="345" t="s">
        <v>48</v>
      </c>
      <c r="F40" s="345" t="s">
        <v>48</v>
      </c>
      <c r="G40" s="345" t="s">
        <v>48</v>
      </c>
      <c r="H40" s="345" t="s">
        <v>48</v>
      </c>
      <c r="I40" s="345" t="s">
        <v>48</v>
      </c>
      <c r="J40" s="345" t="s">
        <v>48</v>
      </c>
      <c r="K40" s="242">
        <v>1379.1666666666667</v>
      </c>
      <c r="L40" s="242">
        <v>1423.75</v>
      </c>
      <c r="M40" s="347">
        <v>1549</v>
      </c>
      <c r="N40" s="346">
        <v>1517.75</v>
      </c>
      <c r="O40" s="346">
        <v>1722</v>
      </c>
      <c r="P40" s="346">
        <v>1819.5833333333333</v>
      </c>
      <c r="Q40" s="382">
        <v>1885</v>
      </c>
    </row>
    <row r="41" spans="1:17">
      <c r="A41" s="201" t="s">
        <v>494</v>
      </c>
      <c r="B41" s="5" t="s">
        <v>313</v>
      </c>
      <c r="C41" s="8" t="s">
        <v>525</v>
      </c>
      <c r="D41" s="8" t="s">
        <v>782</v>
      </c>
      <c r="E41" s="345" t="s">
        <v>48</v>
      </c>
      <c r="F41" s="345" t="s">
        <v>48</v>
      </c>
      <c r="G41" s="345" t="s">
        <v>48</v>
      </c>
      <c r="H41" s="345" t="s">
        <v>48</v>
      </c>
      <c r="I41" s="345" t="s">
        <v>48</v>
      </c>
      <c r="J41" s="345" t="s">
        <v>48</v>
      </c>
      <c r="K41" s="242">
        <v>1108.4166666666667</v>
      </c>
      <c r="L41" s="242">
        <v>1049.1666666666667</v>
      </c>
      <c r="M41" s="347">
        <v>963</v>
      </c>
      <c r="N41" s="346">
        <v>836</v>
      </c>
      <c r="O41" s="346">
        <v>781</v>
      </c>
      <c r="P41" s="346">
        <v>777.66666666666674</v>
      </c>
      <c r="Q41" s="382">
        <v>768</v>
      </c>
    </row>
    <row r="42" spans="1:17">
      <c r="A42" s="201" t="s">
        <v>495</v>
      </c>
      <c r="B42" s="5" t="s">
        <v>313</v>
      </c>
      <c r="C42" s="8" t="s">
        <v>525</v>
      </c>
      <c r="D42" s="8" t="s">
        <v>782</v>
      </c>
      <c r="E42" s="345" t="s">
        <v>48</v>
      </c>
      <c r="F42" s="345" t="s">
        <v>48</v>
      </c>
      <c r="G42" s="345" t="s">
        <v>48</v>
      </c>
      <c r="H42" s="345" t="s">
        <v>48</v>
      </c>
      <c r="I42" s="345" t="s">
        <v>48</v>
      </c>
      <c r="J42" s="345" t="s">
        <v>48</v>
      </c>
      <c r="K42" s="242">
        <v>1978.1666666666642</v>
      </c>
      <c r="L42" s="242">
        <v>1931.2499999999964</v>
      </c>
      <c r="M42" s="347">
        <v>1949</v>
      </c>
      <c r="N42" s="346">
        <v>1895.8333333333335</v>
      </c>
      <c r="O42" s="346">
        <v>1835</v>
      </c>
      <c r="P42" s="346">
        <v>1820.5833333333333</v>
      </c>
      <c r="Q42" s="382">
        <v>1799</v>
      </c>
    </row>
    <row r="43" spans="1:17">
      <c r="A43" s="200" t="s">
        <v>208</v>
      </c>
      <c r="B43" s="5" t="s">
        <v>313</v>
      </c>
      <c r="C43" s="8" t="s">
        <v>525</v>
      </c>
      <c r="D43" s="8" t="s">
        <v>782</v>
      </c>
      <c r="E43" s="345" t="s">
        <v>48</v>
      </c>
      <c r="F43" s="345" t="s">
        <v>48</v>
      </c>
      <c r="G43" s="345" t="s">
        <v>48</v>
      </c>
      <c r="H43" s="345" t="s">
        <v>48</v>
      </c>
      <c r="I43" s="345" t="s">
        <v>48</v>
      </c>
      <c r="J43" s="345" t="s">
        <v>48</v>
      </c>
      <c r="K43" s="242">
        <v>10629</v>
      </c>
      <c r="L43" s="242">
        <v>10546.583333333334</v>
      </c>
      <c r="M43" s="347">
        <v>10345</v>
      </c>
      <c r="N43" s="346">
        <v>10018.25</v>
      </c>
      <c r="O43" s="346">
        <v>9685</v>
      </c>
      <c r="P43" s="346">
        <v>9358.3333333333339</v>
      </c>
      <c r="Q43" s="382">
        <v>8828</v>
      </c>
    </row>
    <row r="44" spans="1:17">
      <c r="A44" s="201" t="s">
        <v>496</v>
      </c>
      <c r="B44" s="5" t="s">
        <v>313</v>
      </c>
      <c r="C44" s="8" t="s">
        <v>525</v>
      </c>
      <c r="D44" s="8" t="s">
        <v>782</v>
      </c>
      <c r="E44" s="345" t="s">
        <v>48</v>
      </c>
      <c r="F44" s="345" t="s">
        <v>48</v>
      </c>
      <c r="G44" s="345" t="s">
        <v>48</v>
      </c>
      <c r="H44" s="345" t="s">
        <v>48</v>
      </c>
      <c r="I44" s="345" t="s">
        <v>48</v>
      </c>
      <c r="J44" s="345" t="s">
        <v>48</v>
      </c>
      <c r="K44" s="242">
        <v>9459</v>
      </c>
      <c r="L44" s="242">
        <v>9320.1666666666661</v>
      </c>
      <c r="M44" s="347">
        <v>9119</v>
      </c>
      <c r="N44" s="346">
        <v>8818.6666666666661</v>
      </c>
      <c r="O44" s="346">
        <v>8576</v>
      </c>
      <c r="P44" s="346">
        <v>8335.3333333333339</v>
      </c>
      <c r="Q44" s="382">
        <v>7899</v>
      </c>
    </row>
    <row r="45" spans="1:17">
      <c r="A45" s="201" t="s">
        <v>495</v>
      </c>
      <c r="B45" s="5" t="s">
        <v>313</v>
      </c>
      <c r="C45" s="8" t="s">
        <v>525</v>
      </c>
      <c r="D45" s="8" t="s">
        <v>782</v>
      </c>
      <c r="E45" s="345" t="s">
        <v>48</v>
      </c>
      <c r="F45" s="345" t="s">
        <v>48</v>
      </c>
      <c r="G45" s="345" t="s">
        <v>48</v>
      </c>
      <c r="H45" s="345" t="s">
        <v>48</v>
      </c>
      <c r="I45" s="345" t="s">
        <v>48</v>
      </c>
      <c r="J45" s="345" t="s">
        <v>48</v>
      </c>
      <c r="K45" s="242">
        <v>1170</v>
      </c>
      <c r="L45" s="242">
        <v>1226.4166666666667</v>
      </c>
      <c r="M45" s="347">
        <v>1226</v>
      </c>
      <c r="N45" s="346">
        <v>1199.5833333333335</v>
      </c>
      <c r="O45" s="346">
        <v>1109</v>
      </c>
      <c r="P45" s="346">
        <v>1023</v>
      </c>
      <c r="Q45" s="382">
        <v>929</v>
      </c>
    </row>
    <row r="46" spans="1:17">
      <c r="A46" s="200" t="s">
        <v>497</v>
      </c>
      <c r="B46" s="5" t="s">
        <v>313</v>
      </c>
      <c r="C46" s="8" t="s">
        <v>525</v>
      </c>
      <c r="D46" s="8" t="s">
        <v>782</v>
      </c>
      <c r="E46" s="345" t="s">
        <v>48</v>
      </c>
      <c r="F46" s="345" t="s">
        <v>48</v>
      </c>
      <c r="G46" s="345" t="s">
        <v>48</v>
      </c>
      <c r="H46" s="345" t="s">
        <v>48</v>
      </c>
      <c r="I46" s="345" t="s">
        <v>48</v>
      </c>
      <c r="J46" s="345" t="s">
        <v>48</v>
      </c>
      <c r="K46" s="242">
        <v>1114.5833333333333</v>
      </c>
      <c r="L46" s="348">
        <v>1203.8333333333333</v>
      </c>
      <c r="M46" s="347">
        <v>1255</v>
      </c>
      <c r="N46" s="346">
        <v>1262.0833333333333</v>
      </c>
      <c r="O46" s="346">
        <v>1344</v>
      </c>
      <c r="P46" s="346">
        <v>1457.1666666666667</v>
      </c>
      <c r="Q46" s="382">
        <v>1570</v>
      </c>
    </row>
    <row r="47" spans="1:17">
      <c r="A47" s="200" t="s">
        <v>209</v>
      </c>
      <c r="B47" s="5" t="s">
        <v>313</v>
      </c>
      <c r="C47" s="8" t="s">
        <v>525</v>
      </c>
      <c r="D47" s="8" t="s">
        <v>782</v>
      </c>
      <c r="E47" s="345" t="s">
        <v>48</v>
      </c>
      <c r="F47" s="345" t="s">
        <v>48</v>
      </c>
      <c r="G47" s="345" t="s">
        <v>48</v>
      </c>
      <c r="H47" s="345" t="s">
        <v>48</v>
      </c>
      <c r="I47" s="345" t="s">
        <v>48</v>
      </c>
      <c r="J47" s="345" t="s">
        <v>48</v>
      </c>
      <c r="K47" s="242">
        <v>1467.9166666666667</v>
      </c>
      <c r="L47" s="242">
        <v>1476.5</v>
      </c>
      <c r="M47" s="347">
        <v>1486</v>
      </c>
      <c r="N47" s="346">
        <v>1515.9166666666667</v>
      </c>
      <c r="O47" s="346">
        <v>1553</v>
      </c>
      <c r="P47" s="346">
        <v>1596.25</v>
      </c>
      <c r="Q47" s="382">
        <v>1596</v>
      </c>
    </row>
    <row r="48" spans="1:17">
      <c r="A48" s="200" t="s">
        <v>498</v>
      </c>
      <c r="B48" s="5" t="s">
        <v>313</v>
      </c>
      <c r="C48" s="8" t="s">
        <v>525</v>
      </c>
      <c r="D48" s="8" t="s">
        <v>782</v>
      </c>
      <c r="E48" s="345" t="s">
        <v>48</v>
      </c>
      <c r="F48" s="345" t="s">
        <v>48</v>
      </c>
      <c r="G48" s="345" t="s">
        <v>48</v>
      </c>
      <c r="H48" s="345" t="s">
        <v>48</v>
      </c>
      <c r="I48" s="345" t="s">
        <v>48</v>
      </c>
      <c r="J48" s="345" t="s">
        <v>48</v>
      </c>
      <c r="K48" s="242">
        <v>2356.75</v>
      </c>
      <c r="L48" s="242">
        <v>2080.9166666666665</v>
      </c>
      <c r="M48" s="347">
        <v>2031</v>
      </c>
      <c r="N48" s="346">
        <v>1999.5803030303059</v>
      </c>
      <c r="O48" s="346">
        <v>1949</v>
      </c>
      <c r="P48" s="346">
        <v>1914.6666666666665</v>
      </c>
      <c r="Q48" s="382">
        <v>1845</v>
      </c>
    </row>
    <row r="49" spans="1:17">
      <c r="A49" s="201" t="s">
        <v>499</v>
      </c>
      <c r="B49" s="5" t="s">
        <v>313</v>
      </c>
      <c r="C49" s="8" t="s">
        <v>525</v>
      </c>
      <c r="D49" s="8" t="s">
        <v>782</v>
      </c>
      <c r="E49" s="345" t="s">
        <v>48</v>
      </c>
      <c r="F49" s="345" t="s">
        <v>48</v>
      </c>
      <c r="G49" s="345" t="s">
        <v>48</v>
      </c>
      <c r="H49" s="345" t="s">
        <v>48</v>
      </c>
      <c r="I49" s="345" t="s">
        <v>48</v>
      </c>
      <c r="J49" s="345" t="s">
        <v>48</v>
      </c>
      <c r="K49" s="242">
        <v>1917.9166666666667</v>
      </c>
      <c r="L49" s="242">
        <v>1655.0833333333335</v>
      </c>
      <c r="M49" s="347">
        <v>1613</v>
      </c>
      <c r="N49" s="346">
        <v>1597.4666666666701</v>
      </c>
      <c r="O49" s="346">
        <v>1588</v>
      </c>
      <c r="P49" s="346">
        <v>1537.75</v>
      </c>
      <c r="Q49" s="382">
        <v>1481</v>
      </c>
    </row>
    <row r="50" spans="1:17">
      <c r="A50" s="201" t="s">
        <v>495</v>
      </c>
      <c r="B50" s="5" t="s">
        <v>313</v>
      </c>
      <c r="C50" s="8" t="s">
        <v>525</v>
      </c>
      <c r="D50" s="8" t="s">
        <v>782</v>
      </c>
      <c r="E50" s="345" t="s">
        <v>48</v>
      </c>
      <c r="F50" s="345" t="s">
        <v>48</v>
      </c>
      <c r="G50" s="345" t="s">
        <v>48</v>
      </c>
      <c r="H50" s="345" t="s">
        <v>48</v>
      </c>
      <c r="I50" s="345" t="s">
        <v>48</v>
      </c>
      <c r="J50" s="345" t="s">
        <v>48</v>
      </c>
      <c r="K50" s="242">
        <v>438.83333333333337</v>
      </c>
      <c r="L50" s="242">
        <v>425.83333333333337</v>
      </c>
      <c r="M50" s="347">
        <v>418</v>
      </c>
      <c r="N50" s="346">
        <v>403</v>
      </c>
      <c r="O50" s="346">
        <v>361</v>
      </c>
      <c r="P50" s="346">
        <v>376.91666666666663</v>
      </c>
      <c r="Q50" s="382">
        <v>363</v>
      </c>
    </row>
    <row r="51" spans="1:17">
      <c r="A51" s="200" t="s">
        <v>500</v>
      </c>
      <c r="B51" s="5" t="s">
        <v>313</v>
      </c>
      <c r="C51" s="8" t="s">
        <v>525</v>
      </c>
      <c r="D51" s="8" t="s">
        <v>782</v>
      </c>
      <c r="E51" s="345" t="s">
        <v>48</v>
      </c>
      <c r="F51" s="345" t="s">
        <v>48</v>
      </c>
      <c r="G51" s="345" t="s">
        <v>48</v>
      </c>
      <c r="H51" s="345" t="s">
        <v>48</v>
      </c>
      <c r="I51" s="345" t="s">
        <v>48</v>
      </c>
      <c r="J51" s="345" t="s">
        <v>48</v>
      </c>
      <c r="K51" s="242">
        <v>2563</v>
      </c>
      <c r="L51" s="242">
        <v>2560</v>
      </c>
      <c r="M51" s="347">
        <v>2606</v>
      </c>
      <c r="N51" s="346">
        <v>2581.3333333333335</v>
      </c>
      <c r="O51" s="346">
        <v>2623</v>
      </c>
      <c r="P51" s="346">
        <v>2757.8333333333335</v>
      </c>
      <c r="Q51" s="382">
        <v>2974</v>
      </c>
    </row>
    <row r="52" spans="1:17">
      <c r="A52" s="200" t="s">
        <v>501</v>
      </c>
      <c r="B52" s="5" t="s">
        <v>313</v>
      </c>
      <c r="C52" s="8" t="s">
        <v>525</v>
      </c>
      <c r="D52" s="8" t="s">
        <v>782</v>
      </c>
      <c r="E52" s="345" t="s">
        <v>48</v>
      </c>
      <c r="F52" s="345" t="s">
        <v>48</v>
      </c>
      <c r="G52" s="345" t="s">
        <v>48</v>
      </c>
      <c r="H52" s="345" t="s">
        <v>48</v>
      </c>
      <c r="I52" s="345" t="s">
        <v>48</v>
      </c>
      <c r="J52" s="345" t="s">
        <v>48</v>
      </c>
      <c r="K52" s="242">
        <v>402</v>
      </c>
      <c r="L52" s="242">
        <v>488</v>
      </c>
      <c r="M52" s="347">
        <v>463</v>
      </c>
      <c r="N52" s="346">
        <v>299.41666666666669</v>
      </c>
      <c r="O52" s="346">
        <v>250</v>
      </c>
      <c r="P52" s="346">
        <v>256.83333333333331</v>
      </c>
      <c r="Q52" s="382">
        <v>286</v>
      </c>
    </row>
    <row r="53" spans="1:17">
      <c r="A53" s="20"/>
      <c r="C53" s="68"/>
      <c r="I53" s="68"/>
      <c r="J53" s="68"/>
      <c r="K53" s="166"/>
      <c r="L53" s="166"/>
      <c r="M53" s="166"/>
      <c r="N53" s="166"/>
      <c r="O53" s="166"/>
      <c r="P53" s="166"/>
    </row>
    <row r="54" spans="1:17">
      <c r="A54" s="10"/>
      <c r="L54" s="17"/>
      <c r="M54" s="14"/>
      <c r="N54" s="14"/>
      <c r="O54" s="14"/>
      <c r="P54" s="14"/>
    </row>
    <row r="55" spans="1:17">
      <c r="A55" s="439" t="s">
        <v>529</v>
      </c>
      <c r="B55" s="439"/>
      <c r="C55" s="439"/>
      <c r="D55" s="439"/>
      <c r="E55" s="439"/>
      <c r="F55" s="439"/>
      <c r="G55" s="439"/>
      <c r="H55" s="439"/>
      <c r="I55" s="439"/>
      <c r="J55" s="439"/>
      <c r="K55" s="439"/>
      <c r="L55" s="439"/>
      <c r="M55" s="439"/>
      <c r="N55" s="439"/>
      <c r="O55" s="439"/>
      <c r="P55" s="439"/>
      <c r="Q55" s="439"/>
    </row>
    <row r="56" spans="1:17" ht="13.5" customHeight="1">
      <c r="A56" s="439" t="s">
        <v>754</v>
      </c>
      <c r="B56" s="439"/>
      <c r="C56" s="439"/>
      <c r="D56" s="439"/>
      <c r="E56" s="439"/>
      <c r="F56" s="439"/>
      <c r="G56" s="439"/>
      <c r="H56" s="439"/>
      <c r="I56" s="439"/>
      <c r="J56" s="439"/>
      <c r="K56" s="439"/>
      <c r="L56" s="439"/>
      <c r="M56" s="439"/>
      <c r="N56" s="439"/>
      <c r="O56" s="439"/>
      <c r="P56" s="439"/>
      <c r="Q56" s="439"/>
    </row>
    <row r="57" spans="1:17" ht="25.5" customHeight="1">
      <c r="A57" s="433" t="s">
        <v>887</v>
      </c>
      <c r="B57" s="433"/>
      <c r="C57" s="433"/>
      <c r="D57" s="433"/>
      <c r="E57" s="433"/>
      <c r="F57" s="433"/>
      <c r="G57" s="433"/>
      <c r="H57" s="433"/>
      <c r="I57" s="433"/>
      <c r="J57" s="433"/>
      <c r="K57" s="433"/>
      <c r="L57" s="433"/>
      <c r="M57" s="433"/>
      <c r="N57" s="433"/>
      <c r="O57" s="433"/>
      <c r="P57" s="433"/>
      <c r="Q57" s="433"/>
    </row>
    <row r="58" spans="1:17">
      <c r="A58" s="439" t="s">
        <v>560</v>
      </c>
      <c r="B58" s="439"/>
      <c r="C58" s="439"/>
      <c r="D58" s="439"/>
      <c r="E58" s="439"/>
      <c r="F58" s="439"/>
      <c r="G58" s="439"/>
      <c r="H58" s="439"/>
      <c r="I58" s="439"/>
      <c r="J58" s="439"/>
      <c r="K58" s="439"/>
      <c r="L58" s="439"/>
      <c r="M58" s="439"/>
      <c r="N58" s="439"/>
      <c r="O58" s="439"/>
      <c r="P58" s="439"/>
      <c r="Q58" s="439"/>
    </row>
    <row r="70" spans="4:53">
      <c r="D70" s="22"/>
      <c r="G70" s="164"/>
      <c r="H70" s="164"/>
      <c r="I70" s="68"/>
      <c r="J70" s="68"/>
      <c r="K70" s="197"/>
      <c r="L70" s="197"/>
      <c r="M70" s="254"/>
      <c r="N70" s="256"/>
      <c r="O70" s="256"/>
      <c r="P70" s="256"/>
      <c r="Q70" s="256"/>
      <c r="R70" s="256"/>
      <c r="S70" s="256"/>
      <c r="T70" s="256"/>
      <c r="U70" s="256"/>
      <c r="V70" s="256"/>
      <c r="W70" s="256"/>
      <c r="X70" s="256"/>
      <c r="Y70" s="256"/>
      <c r="Z70" s="256"/>
      <c r="AA70" s="256"/>
      <c r="AB70" s="256"/>
      <c r="AC70" s="256"/>
      <c r="AD70" s="256"/>
      <c r="AE70" s="256"/>
      <c r="AF70" s="256"/>
      <c r="AG70" s="256"/>
      <c r="AH70" s="106"/>
      <c r="AI70" s="106"/>
      <c r="AJ70" s="17"/>
      <c r="AK70" s="345"/>
      <c r="AL70" s="345"/>
      <c r="AM70" s="345"/>
      <c r="AN70" s="345"/>
      <c r="AO70" s="345"/>
      <c r="AP70" s="345"/>
      <c r="AQ70" s="345"/>
      <c r="AR70" s="345"/>
      <c r="AS70" s="345"/>
      <c r="AT70" s="345"/>
      <c r="AU70" s="345"/>
      <c r="AV70" s="345"/>
      <c r="AW70" s="345"/>
      <c r="AX70" s="345"/>
      <c r="AY70" s="345"/>
      <c r="AZ70" s="345"/>
      <c r="BA70" s="345"/>
    </row>
    <row r="71" spans="4:53">
      <c r="D71" s="22"/>
      <c r="E71" s="22"/>
      <c r="G71" s="164"/>
      <c r="H71" s="164"/>
      <c r="I71" s="68"/>
      <c r="J71" s="68"/>
      <c r="K71" s="197"/>
      <c r="L71" s="197"/>
      <c r="M71" s="254"/>
      <c r="N71" s="256"/>
      <c r="O71" s="256"/>
      <c r="P71" s="256"/>
      <c r="Q71" s="256"/>
      <c r="R71" s="256"/>
      <c r="S71" s="256"/>
      <c r="T71" s="256"/>
      <c r="U71" s="256"/>
      <c r="V71" s="256"/>
      <c r="W71" s="256"/>
      <c r="X71" s="256"/>
      <c r="Y71" s="256"/>
      <c r="Z71" s="256"/>
      <c r="AA71" s="256"/>
      <c r="AB71" s="256"/>
      <c r="AC71" s="256"/>
      <c r="AD71" s="256"/>
      <c r="AE71" s="256"/>
      <c r="AF71" s="256"/>
      <c r="AG71" s="256"/>
      <c r="AH71" s="106"/>
      <c r="AI71" s="106"/>
      <c r="AJ71" s="17"/>
      <c r="AK71" s="345"/>
      <c r="AL71" s="345"/>
      <c r="AM71" s="345"/>
      <c r="AN71" s="345"/>
      <c r="AO71" s="345"/>
      <c r="AP71" s="345"/>
      <c r="AQ71" s="345"/>
      <c r="AR71" s="345"/>
      <c r="AS71" s="345"/>
      <c r="AT71" s="345"/>
      <c r="AU71" s="345"/>
      <c r="AV71" s="345"/>
      <c r="AW71" s="345"/>
      <c r="AX71" s="345"/>
      <c r="AY71" s="345"/>
      <c r="AZ71" s="345"/>
      <c r="BA71" s="345"/>
    </row>
    <row r="72" spans="4:53">
      <c r="D72" s="22"/>
      <c r="E72" s="22"/>
      <c r="G72" s="164"/>
      <c r="H72" s="164"/>
      <c r="I72" s="68"/>
      <c r="J72" s="68"/>
      <c r="K72" s="197"/>
      <c r="L72" s="197"/>
      <c r="M72" s="254"/>
      <c r="N72" s="256"/>
      <c r="O72" s="256"/>
      <c r="P72" s="256"/>
      <c r="Q72" s="256"/>
      <c r="R72" s="256"/>
      <c r="S72" s="256"/>
      <c r="T72" s="256"/>
      <c r="U72" s="256"/>
      <c r="V72" s="256"/>
      <c r="W72" s="256"/>
      <c r="X72" s="256"/>
      <c r="Y72" s="256"/>
      <c r="Z72" s="256"/>
      <c r="AA72" s="256"/>
      <c r="AB72" s="256"/>
      <c r="AC72" s="256"/>
      <c r="AD72" s="256"/>
      <c r="AE72" s="256"/>
      <c r="AF72" s="256"/>
      <c r="AG72" s="256"/>
      <c r="AH72" s="106"/>
      <c r="AI72" s="106"/>
      <c r="AJ72" s="17"/>
      <c r="AK72" s="345"/>
      <c r="AL72" s="345"/>
      <c r="AM72" s="345"/>
      <c r="AN72" s="345"/>
      <c r="AO72" s="345"/>
      <c r="AP72" s="345"/>
      <c r="AQ72" s="345"/>
      <c r="AR72" s="345"/>
      <c r="AS72" s="345"/>
      <c r="AT72" s="345"/>
      <c r="AU72" s="345"/>
      <c r="AV72" s="345"/>
      <c r="AW72" s="345"/>
      <c r="AX72" s="345"/>
      <c r="AY72" s="345"/>
      <c r="AZ72" s="345"/>
      <c r="BA72" s="345"/>
    </row>
    <row r="73" spans="4:53">
      <c r="D73" s="22"/>
      <c r="E73" s="22"/>
      <c r="G73" s="164"/>
      <c r="H73" s="164"/>
      <c r="I73" s="68"/>
      <c r="J73" s="68"/>
      <c r="K73" s="197"/>
      <c r="L73" s="197"/>
      <c r="M73" s="254"/>
      <c r="N73" s="256"/>
      <c r="O73" s="256"/>
      <c r="P73" s="256"/>
      <c r="Q73" s="256"/>
      <c r="R73" s="256"/>
      <c r="S73" s="256"/>
      <c r="T73" s="256"/>
      <c r="U73" s="256"/>
      <c r="V73" s="256"/>
      <c r="W73" s="256"/>
      <c r="X73" s="256"/>
      <c r="Y73" s="256"/>
      <c r="Z73" s="256"/>
      <c r="AA73" s="256"/>
      <c r="AB73" s="256"/>
      <c r="AC73" s="256"/>
      <c r="AD73" s="256"/>
      <c r="AE73" s="256"/>
      <c r="AF73" s="256"/>
      <c r="AG73" s="256"/>
      <c r="AH73" s="106"/>
      <c r="AI73" s="106"/>
      <c r="AJ73" s="17"/>
      <c r="AK73" s="345"/>
      <c r="AL73" s="345"/>
      <c r="AM73" s="345"/>
      <c r="AN73" s="345"/>
      <c r="AO73" s="345"/>
      <c r="AP73" s="345"/>
      <c r="AQ73" s="345"/>
      <c r="AR73" s="345"/>
      <c r="AS73" s="345"/>
      <c r="AT73" s="345"/>
      <c r="AU73" s="345"/>
      <c r="AV73" s="345"/>
      <c r="AW73" s="345"/>
      <c r="AX73" s="345"/>
      <c r="AY73" s="345"/>
      <c r="AZ73" s="345"/>
      <c r="BA73" s="345"/>
    </row>
    <row r="74" spans="4:53">
      <c r="D74" s="22"/>
      <c r="E74" s="22"/>
      <c r="G74" s="164"/>
      <c r="H74" s="164"/>
      <c r="I74" s="68"/>
      <c r="J74" s="68"/>
      <c r="K74" s="197"/>
      <c r="L74" s="197"/>
      <c r="M74" s="254"/>
      <c r="N74" s="256"/>
      <c r="O74" s="256"/>
      <c r="P74" s="256"/>
      <c r="Q74" s="256"/>
      <c r="R74" s="256"/>
      <c r="S74" s="256"/>
      <c r="T74" s="256"/>
      <c r="U74" s="256"/>
      <c r="V74" s="256"/>
      <c r="W74" s="256"/>
      <c r="X74" s="256"/>
      <c r="Y74" s="256"/>
      <c r="Z74" s="256"/>
      <c r="AA74" s="256"/>
      <c r="AB74" s="256"/>
      <c r="AC74" s="256"/>
      <c r="AD74" s="256"/>
      <c r="AE74" s="256"/>
      <c r="AF74" s="256"/>
      <c r="AG74" s="256"/>
      <c r="AH74" s="17"/>
      <c r="AI74" s="17"/>
      <c r="AJ74" s="17"/>
      <c r="AK74" s="345"/>
      <c r="AL74" s="345"/>
      <c r="AM74" s="345"/>
      <c r="AN74" s="345"/>
      <c r="AO74" s="345"/>
      <c r="AP74" s="345"/>
      <c r="AQ74" s="345"/>
      <c r="AR74" s="345"/>
      <c r="AS74" s="345"/>
      <c r="AT74" s="345"/>
      <c r="AU74" s="345"/>
      <c r="AV74" s="345"/>
      <c r="AW74" s="345"/>
      <c r="AX74" s="345"/>
      <c r="AY74" s="345"/>
      <c r="AZ74" s="345"/>
      <c r="BA74" s="345"/>
    </row>
    <row r="75" spans="4:53">
      <c r="D75" s="22"/>
      <c r="E75" s="22"/>
      <c r="G75" s="227"/>
      <c r="H75" s="227"/>
      <c r="I75" s="60"/>
      <c r="J75" s="60"/>
      <c r="K75" s="255"/>
      <c r="L75" s="255"/>
      <c r="M75" s="253"/>
      <c r="N75" s="255"/>
      <c r="O75" s="255"/>
      <c r="P75" s="255"/>
      <c r="Q75" s="255"/>
      <c r="R75" s="255"/>
      <c r="S75" s="255"/>
      <c r="T75" s="255"/>
      <c r="U75" s="255"/>
      <c r="V75" s="255"/>
      <c r="W75" s="255"/>
      <c r="X75" s="255"/>
      <c r="Y75" s="255"/>
      <c r="Z75" s="255"/>
      <c r="AA75" s="255"/>
      <c r="AB75" s="255"/>
      <c r="AC75" s="255"/>
      <c r="AD75" s="255"/>
      <c r="AE75" s="255"/>
      <c r="AF75" s="255"/>
      <c r="AG75" s="255"/>
      <c r="AH75" s="60"/>
      <c r="AI75" s="60"/>
      <c r="AJ75" s="60"/>
      <c r="AK75" s="345"/>
      <c r="AL75" s="345"/>
      <c r="AM75" s="345"/>
      <c r="AN75" s="345"/>
      <c r="AO75" s="345"/>
      <c r="AP75" s="345"/>
      <c r="AQ75" s="345"/>
      <c r="AR75" s="345"/>
      <c r="AS75" s="345"/>
      <c r="AT75" s="345"/>
      <c r="AU75" s="345"/>
      <c r="AV75" s="345"/>
      <c r="AW75" s="345"/>
      <c r="AX75" s="345"/>
      <c r="AY75" s="345"/>
      <c r="AZ75" s="345"/>
      <c r="BA75" s="345"/>
    </row>
    <row r="76" spans="4:53">
      <c r="D76" s="22"/>
      <c r="G76" s="164"/>
      <c r="H76" s="164"/>
      <c r="I76" s="68"/>
      <c r="J76" s="68"/>
      <c r="K76" s="197"/>
      <c r="L76" s="197"/>
      <c r="M76" s="37"/>
      <c r="N76" s="19"/>
      <c r="O76" s="19"/>
      <c r="P76" s="19"/>
      <c r="Q76" s="19"/>
      <c r="R76" s="19"/>
      <c r="S76" s="19"/>
      <c r="T76" s="19"/>
      <c r="U76" s="19"/>
      <c r="V76" s="19"/>
      <c r="W76" s="19"/>
      <c r="X76" s="19"/>
      <c r="Y76" s="19"/>
      <c r="Z76" s="19"/>
      <c r="AA76" s="19"/>
      <c r="AB76" s="19"/>
      <c r="AC76" s="19"/>
      <c r="AD76" s="19"/>
      <c r="AE76" s="19"/>
      <c r="AF76" s="19"/>
      <c r="AG76" s="19"/>
      <c r="AH76" s="8"/>
      <c r="AI76" s="8"/>
      <c r="AJ76" s="8"/>
      <c r="AK76" s="242"/>
      <c r="AL76" s="242"/>
      <c r="AM76" s="242"/>
      <c r="AN76" s="242"/>
      <c r="AO76" s="242"/>
      <c r="AP76" s="242"/>
      <c r="AQ76" s="242"/>
      <c r="AR76" s="242"/>
      <c r="AS76" s="242"/>
      <c r="AT76" s="242"/>
      <c r="AU76" s="242"/>
      <c r="AV76" s="242"/>
      <c r="AW76" s="242"/>
      <c r="AX76" s="242"/>
      <c r="AY76" s="242"/>
      <c r="AZ76" s="242"/>
      <c r="BA76" s="242"/>
    </row>
    <row r="77" spans="4:53">
      <c r="D77" s="22"/>
      <c r="G77" s="164"/>
      <c r="H77" s="164"/>
      <c r="I77" s="68"/>
      <c r="J77" s="68"/>
      <c r="K77" s="197"/>
      <c r="L77" s="197"/>
      <c r="M77" s="37"/>
      <c r="N77" s="19"/>
      <c r="O77" s="19"/>
      <c r="P77" s="19"/>
      <c r="Q77" s="19"/>
      <c r="R77" s="19"/>
      <c r="S77" s="19"/>
      <c r="T77" s="19"/>
      <c r="U77" s="19"/>
      <c r="V77" s="19"/>
      <c r="W77" s="19"/>
      <c r="X77" s="19"/>
      <c r="Y77" s="19"/>
      <c r="Z77" s="19"/>
      <c r="AA77" s="19"/>
      <c r="AB77" s="19"/>
      <c r="AC77" s="19"/>
      <c r="AD77" s="19"/>
      <c r="AE77" s="19"/>
      <c r="AF77" s="19"/>
      <c r="AG77" s="19"/>
      <c r="AH77" s="8"/>
      <c r="AI77" s="8"/>
      <c r="AJ77" s="8"/>
      <c r="AK77" s="242"/>
      <c r="AL77" s="242"/>
      <c r="AM77" s="242"/>
      <c r="AN77" s="242"/>
      <c r="AO77" s="242"/>
      <c r="AP77" s="242"/>
      <c r="AQ77" s="242"/>
      <c r="AR77" s="242"/>
      <c r="AS77" s="242"/>
      <c r="AT77" s="242"/>
      <c r="AU77" s="348"/>
      <c r="AV77" s="242"/>
      <c r="AW77" s="242"/>
      <c r="AX77" s="242"/>
      <c r="AY77" s="242"/>
      <c r="AZ77" s="242"/>
      <c r="BA77" s="242"/>
    </row>
    <row r="78" spans="4:53">
      <c r="D78" s="22"/>
      <c r="G78" s="204"/>
      <c r="H78" s="204"/>
      <c r="I78" s="187"/>
      <c r="J78" s="187"/>
      <c r="K78" s="19"/>
      <c r="L78" s="19"/>
      <c r="M78" s="37"/>
      <c r="N78" s="19"/>
      <c r="O78" s="19"/>
      <c r="P78" s="19"/>
      <c r="Q78" s="19"/>
      <c r="R78" s="19"/>
      <c r="S78" s="19"/>
      <c r="T78" s="19"/>
      <c r="U78" s="19"/>
      <c r="V78" s="19"/>
      <c r="W78" s="19"/>
      <c r="X78" s="19"/>
      <c r="Y78" s="19"/>
      <c r="Z78" s="19"/>
      <c r="AA78" s="19"/>
      <c r="AB78" s="19"/>
      <c r="AC78" s="19"/>
      <c r="AD78" s="19"/>
      <c r="AE78" s="19"/>
      <c r="AF78" s="19"/>
      <c r="AG78" s="19"/>
      <c r="AH78" s="8"/>
      <c r="AI78" s="8"/>
      <c r="AJ78" s="8"/>
      <c r="AK78" s="347"/>
      <c r="AL78" s="347"/>
      <c r="AM78" s="347"/>
      <c r="AN78" s="347"/>
      <c r="AO78" s="347"/>
      <c r="AP78" s="347"/>
      <c r="AQ78" s="347"/>
      <c r="AR78" s="347"/>
      <c r="AS78" s="347"/>
      <c r="AT78" s="347"/>
      <c r="AU78" s="347"/>
      <c r="AV78" s="347"/>
      <c r="AW78" s="347"/>
      <c r="AX78" s="347"/>
      <c r="AY78" s="347"/>
      <c r="AZ78" s="347"/>
      <c r="BA78" s="347"/>
    </row>
    <row r="79" spans="4:53">
      <c r="D79" s="22"/>
      <c r="G79" s="204"/>
      <c r="H79" s="204"/>
      <c r="K79" s="19"/>
      <c r="L79" s="19"/>
      <c r="M79" s="37"/>
      <c r="N79" s="19"/>
      <c r="O79" s="19"/>
      <c r="P79" s="19"/>
      <c r="Q79" s="19"/>
      <c r="R79" s="19"/>
      <c r="S79" s="19"/>
      <c r="T79" s="19"/>
      <c r="U79" s="19"/>
      <c r="V79" s="19"/>
      <c r="W79" s="19"/>
      <c r="X79" s="19"/>
      <c r="Y79" s="19"/>
      <c r="Z79" s="19"/>
      <c r="AA79" s="19"/>
      <c r="AB79" s="19"/>
      <c r="AC79" s="19"/>
      <c r="AD79" s="19"/>
      <c r="AE79" s="19"/>
      <c r="AF79" s="19"/>
      <c r="AG79" s="19"/>
      <c r="AH79" s="8"/>
      <c r="AI79" s="8"/>
      <c r="AJ79" s="8"/>
      <c r="AK79" s="346"/>
      <c r="AL79" s="346"/>
      <c r="AM79" s="346"/>
      <c r="AN79" s="346"/>
      <c r="AO79" s="346"/>
      <c r="AP79" s="346"/>
      <c r="AQ79" s="346"/>
      <c r="AR79" s="346"/>
      <c r="AS79" s="346"/>
      <c r="AT79" s="346"/>
      <c r="AU79" s="346"/>
      <c r="AV79" s="346"/>
      <c r="AW79" s="346"/>
      <c r="AX79" s="346"/>
      <c r="AY79" s="346"/>
      <c r="AZ79" s="346"/>
      <c r="BA79" s="346"/>
    </row>
    <row r="80" spans="4:53">
      <c r="D80" s="4"/>
      <c r="G80" s="19"/>
      <c r="H80" s="19"/>
      <c r="I80" s="37"/>
      <c r="J80" s="19"/>
      <c r="K80" s="19"/>
      <c r="L80" s="19"/>
      <c r="M80" s="37"/>
      <c r="N80" s="19"/>
      <c r="O80" s="19"/>
      <c r="P80" s="19"/>
      <c r="Q80" s="19"/>
      <c r="R80" s="19"/>
      <c r="S80" s="19"/>
      <c r="T80" s="19"/>
      <c r="U80" s="19"/>
      <c r="V80" s="19"/>
      <c r="W80" s="19"/>
      <c r="X80" s="19"/>
      <c r="Y80" s="19"/>
      <c r="Z80" s="19"/>
      <c r="AA80" s="19"/>
      <c r="AB80" s="19"/>
      <c r="AC80" s="19"/>
      <c r="AD80" s="19"/>
      <c r="AE80" s="19"/>
      <c r="AF80" s="19"/>
      <c r="AG80" s="19"/>
      <c r="AH80" s="19"/>
      <c r="AI80" s="19"/>
      <c r="AJ80" s="19"/>
      <c r="AK80" s="346"/>
      <c r="AL80" s="346"/>
      <c r="AM80" s="346"/>
      <c r="AN80" s="346"/>
      <c r="AO80" s="346"/>
      <c r="AP80" s="346"/>
      <c r="AQ80" s="346"/>
      <c r="AR80" s="346"/>
      <c r="AS80" s="346"/>
      <c r="AT80" s="346"/>
      <c r="AU80" s="346"/>
      <c r="AV80" s="346"/>
      <c r="AW80" s="346"/>
      <c r="AX80" s="346"/>
      <c r="AY80" s="346"/>
      <c r="AZ80" s="346"/>
      <c r="BA80" s="346"/>
    </row>
    <row r="81" spans="4:53">
      <c r="D81" s="4"/>
      <c r="G81" s="19"/>
      <c r="H81" s="19"/>
      <c r="I81" s="37"/>
      <c r="J81" s="19"/>
      <c r="K81" s="19"/>
      <c r="L81" s="19"/>
      <c r="M81" s="37"/>
      <c r="N81" s="19"/>
      <c r="O81" s="19"/>
      <c r="P81" s="19"/>
      <c r="Q81" s="19"/>
      <c r="R81" s="19"/>
      <c r="S81" s="19"/>
      <c r="T81" s="19"/>
      <c r="U81" s="19"/>
      <c r="V81" s="19"/>
      <c r="W81" s="19"/>
      <c r="X81" s="19"/>
      <c r="Y81" s="19"/>
      <c r="Z81" s="19"/>
      <c r="AA81" s="19"/>
      <c r="AB81" s="19"/>
      <c r="AC81" s="19"/>
      <c r="AD81" s="19"/>
      <c r="AE81" s="19"/>
      <c r="AF81" s="19"/>
      <c r="AG81" s="19"/>
      <c r="AH81" s="19"/>
      <c r="AI81" s="19"/>
      <c r="AJ81" s="19"/>
      <c r="AK81" s="346"/>
      <c r="AL81" s="346"/>
      <c r="AM81" s="346"/>
      <c r="AN81" s="346"/>
      <c r="AO81" s="346"/>
      <c r="AP81" s="346"/>
      <c r="AQ81" s="346"/>
      <c r="AR81" s="346"/>
      <c r="AS81" s="346"/>
      <c r="AT81" s="346"/>
      <c r="AU81" s="346"/>
      <c r="AV81" s="346"/>
      <c r="AW81" s="346"/>
      <c r="AX81" s="346"/>
      <c r="AY81" s="346"/>
      <c r="AZ81" s="346"/>
      <c r="BA81" s="346"/>
    </row>
  </sheetData>
  <mergeCells count="4">
    <mergeCell ref="A57:Q57"/>
    <mergeCell ref="A55:Q55"/>
    <mergeCell ref="A56:Q56"/>
    <mergeCell ref="A58:Q58"/>
  </mergeCells>
  <phoneticPr fontId="17" type="noConversion"/>
  <conditionalFormatting sqref="K53">
    <cfRule type="cellIs" dxfId="4487" priority="5413" stopIfTrue="1" operator="equal">
      <formula>"-"</formula>
    </cfRule>
  </conditionalFormatting>
  <conditionalFormatting sqref="K53">
    <cfRule type="cellIs" dxfId="4486" priority="5402" stopIfTrue="1" operator="equal">
      <formula>"-"</formula>
    </cfRule>
  </conditionalFormatting>
  <conditionalFormatting sqref="J53">
    <cfRule type="cellIs" dxfId="4485" priority="276" stopIfTrue="1" operator="equal">
      <formula>"-"</formula>
    </cfRule>
    <cfRule type="containsText" dxfId="4484" priority="277" stopIfTrue="1" operator="containsText" text="leer">
      <formula>NOT(ISERROR(SEARCH("leer",J53)))</formula>
    </cfRule>
  </conditionalFormatting>
  <conditionalFormatting sqref="K53">
    <cfRule type="cellIs" dxfId="4483" priority="275" stopIfTrue="1" operator="equal">
      <formula>"-"</formula>
    </cfRule>
  </conditionalFormatting>
  <conditionalFormatting sqref="K53">
    <cfRule type="cellIs" dxfId="4482" priority="274" stopIfTrue="1" operator="equal">
      <formula>"-"</formula>
    </cfRule>
  </conditionalFormatting>
  <conditionalFormatting sqref="I53">
    <cfRule type="cellIs" dxfId="4481" priority="265" stopIfTrue="1" operator="equal">
      <formula>"-"</formula>
    </cfRule>
    <cfRule type="containsText" dxfId="4480" priority="266" stopIfTrue="1" operator="containsText" text="leer">
      <formula>NOT(ISERROR(SEARCH("leer",I53)))</formula>
    </cfRule>
  </conditionalFormatting>
  <conditionalFormatting sqref="I53">
    <cfRule type="cellIs" dxfId="4479" priority="223" stopIfTrue="1" operator="equal">
      <formula>"-"</formula>
    </cfRule>
    <cfRule type="containsText" dxfId="4478" priority="224" stopIfTrue="1" operator="containsText" text="leer">
      <formula>NOT(ISERROR(SEARCH("leer",I53)))</formula>
    </cfRule>
  </conditionalFormatting>
  <conditionalFormatting sqref="I53">
    <cfRule type="cellIs" dxfId="4477" priority="221" stopIfTrue="1" operator="equal">
      <formula>"-"</formula>
    </cfRule>
    <cfRule type="containsText" dxfId="4476" priority="222" stopIfTrue="1" operator="containsText" text="leer">
      <formula>NOT(ISERROR(SEARCH("leer",I53)))</formula>
    </cfRule>
  </conditionalFormatting>
  <conditionalFormatting sqref="I53">
    <cfRule type="cellIs" dxfId="4475" priority="219" stopIfTrue="1" operator="equal">
      <formula>"-"</formula>
    </cfRule>
    <cfRule type="containsText" dxfId="4474" priority="220" stopIfTrue="1" operator="containsText" text="leer">
      <formula>NOT(ISERROR(SEARCH("leer",I53)))</formula>
    </cfRule>
  </conditionalFormatting>
  <conditionalFormatting sqref="I53">
    <cfRule type="cellIs" dxfId="4473" priority="217" stopIfTrue="1" operator="equal">
      <formula>"-"</formula>
    </cfRule>
    <cfRule type="containsText" dxfId="4472" priority="218" stopIfTrue="1" operator="containsText" text="leer">
      <formula>NOT(ISERROR(SEARCH("leer",I53)))</formula>
    </cfRule>
  </conditionalFormatting>
  <conditionalFormatting sqref="I53">
    <cfRule type="cellIs" dxfId="4471" priority="215" stopIfTrue="1" operator="equal">
      <formula>"-"</formula>
    </cfRule>
    <cfRule type="containsText" dxfId="4470" priority="216" stopIfTrue="1" operator="containsText" text="leer">
      <formula>NOT(ISERROR(SEARCH("leer",I53)))</formula>
    </cfRule>
  </conditionalFormatting>
  <conditionalFormatting sqref="G76:AK76">
    <cfRule type="cellIs" dxfId="4469" priority="156" stopIfTrue="1" operator="equal">
      <formula>"-"</formula>
    </cfRule>
  </conditionalFormatting>
  <conditionalFormatting sqref="AK76">
    <cfRule type="cellIs" dxfId="4468" priority="155" stopIfTrue="1" operator="equal">
      <formula>"-"</formula>
    </cfRule>
  </conditionalFormatting>
  <conditionalFormatting sqref="G74:L75">
    <cfRule type="cellIs" dxfId="4467" priority="153" stopIfTrue="1" operator="equal">
      <formula>"-"</formula>
    </cfRule>
    <cfRule type="containsText" dxfId="4466" priority="154" stopIfTrue="1" operator="containsText" text="leer">
      <formula>NOT(ISERROR(SEARCH("leer",G74)))</formula>
    </cfRule>
  </conditionalFormatting>
  <conditionalFormatting sqref="AK75:BA75">
    <cfRule type="cellIs" dxfId="4465" priority="151" stopIfTrue="1" operator="equal">
      <formula>"-"</formula>
    </cfRule>
    <cfRule type="containsText" dxfId="4464" priority="152" stopIfTrue="1" operator="containsText" text="leer">
      <formula>NOT(ISERROR(SEARCH("leer",AK75)))</formula>
    </cfRule>
  </conditionalFormatting>
  <conditionalFormatting sqref="AK76:AK81">
    <cfRule type="cellIs" dxfId="4463" priority="150" stopIfTrue="1" operator="equal">
      <formula>"-"</formula>
    </cfRule>
  </conditionalFormatting>
  <conditionalFormatting sqref="AK76:AK81">
    <cfRule type="cellIs" dxfId="4462" priority="149" stopIfTrue="1" operator="equal">
      <formula>"-"</formula>
    </cfRule>
  </conditionalFormatting>
  <conditionalFormatting sqref="AK74:BA74">
    <cfRule type="cellIs" dxfId="4461" priority="147" stopIfTrue="1" operator="equal">
      <formula>"-"</formula>
    </cfRule>
    <cfRule type="containsText" dxfId="4460" priority="148" stopIfTrue="1" operator="containsText" text="leer">
      <formula>NOT(ISERROR(SEARCH("leer",AK74)))</formula>
    </cfRule>
  </conditionalFormatting>
  <conditionalFormatting sqref="AK74:BA74">
    <cfRule type="cellIs" dxfId="4459" priority="145" stopIfTrue="1" operator="equal">
      <formula>"-"</formula>
    </cfRule>
    <cfRule type="containsText" dxfId="4458" priority="146" stopIfTrue="1" operator="containsText" text="leer">
      <formula>NOT(ISERROR(SEARCH("leer",AK74)))</formula>
    </cfRule>
  </conditionalFormatting>
  <conditionalFormatting sqref="AK74:BA74">
    <cfRule type="cellIs" dxfId="4457" priority="143" stopIfTrue="1" operator="equal">
      <formula>"-"</formula>
    </cfRule>
    <cfRule type="containsText" dxfId="4456" priority="144" stopIfTrue="1" operator="containsText" text="leer">
      <formula>NOT(ISERROR(SEARCH("leer",AK74)))</formula>
    </cfRule>
  </conditionalFormatting>
  <conditionalFormatting sqref="AK74:BA74">
    <cfRule type="cellIs" dxfId="4455" priority="141" stopIfTrue="1" operator="equal">
      <formula>"-"</formula>
    </cfRule>
    <cfRule type="containsText" dxfId="4454" priority="142" stopIfTrue="1" operator="containsText" text="leer">
      <formula>NOT(ISERROR(SEARCH("leer",AK74)))</formula>
    </cfRule>
  </conditionalFormatting>
  <conditionalFormatting sqref="AK74:BA74">
    <cfRule type="cellIs" dxfId="4453" priority="139" stopIfTrue="1" operator="equal">
      <formula>"-"</formula>
    </cfRule>
    <cfRule type="containsText" dxfId="4452" priority="140" stopIfTrue="1" operator="containsText" text="leer">
      <formula>NOT(ISERROR(SEARCH("leer",AK74)))</formula>
    </cfRule>
  </conditionalFormatting>
  <conditionalFormatting sqref="AK74:BA74">
    <cfRule type="cellIs" dxfId="4451" priority="137" stopIfTrue="1" operator="equal">
      <formula>"-"</formula>
    </cfRule>
    <cfRule type="containsText" dxfId="4450" priority="138" stopIfTrue="1" operator="containsText" text="leer">
      <formula>NOT(ISERROR(SEARCH("leer",AK74)))</formula>
    </cfRule>
  </conditionalFormatting>
  <conditionalFormatting sqref="AK75:BA75 AK74:AT74 AV74:BA74">
    <cfRule type="cellIs" dxfId="4449" priority="135" stopIfTrue="1" operator="equal">
      <formula>"-"</formula>
    </cfRule>
    <cfRule type="containsText" dxfId="4448" priority="136" stopIfTrue="1" operator="containsText" text="leer">
      <formula>NOT(ISERROR(SEARCH("leer",AK74)))</formula>
    </cfRule>
  </conditionalFormatting>
  <conditionalFormatting sqref="AK77:AK81">
    <cfRule type="cellIs" dxfId="4447" priority="134" stopIfTrue="1" operator="equal">
      <formula>"-"</formula>
    </cfRule>
  </conditionalFormatting>
  <conditionalFormatting sqref="AK77:AK81">
    <cfRule type="cellIs" dxfId="4446" priority="133" stopIfTrue="1" operator="equal">
      <formula>"-"</formula>
    </cfRule>
  </conditionalFormatting>
  <conditionalFormatting sqref="AL76:BA76">
    <cfRule type="cellIs" dxfId="4445" priority="132" stopIfTrue="1" operator="equal">
      <formula>"-"</formula>
    </cfRule>
  </conditionalFormatting>
  <conditionalFormatting sqref="AL76:BA76">
    <cfRule type="cellIs" dxfId="4444" priority="131" stopIfTrue="1" operator="equal">
      <formula>"-"</formula>
    </cfRule>
  </conditionalFormatting>
  <conditionalFormatting sqref="AL76:BA81">
    <cfRule type="cellIs" dxfId="4443" priority="130" stopIfTrue="1" operator="equal">
      <formula>"-"</formula>
    </cfRule>
  </conditionalFormatting>
  <conditionalFormatting sqref="AL76:BA81">
    <cfRule type="cellIs" dxfId="4442" priority="129" stopIfTrue="1" operator="equal">
      <formula>"-"</formula>
    </cfRule>
  </conditionalFormatting>
  <conditionalFormatting sqref="AL77:BA81">
    <cfRule type="cellIs" dxfId="4441" priority="128" stopIfTrue="1" operator="equal">
      <formula>"-"</formula>
    </cfRule>
  </conditionalFormatting>
  <conditionalFormatting sqref="AL77:BA81">
    <cfRule type="cellIs" dxfId="4440" priority="127" stopIfTrue="1" operator="equal">
      <formula>"-"</formula>
    </cfRule>
  </conditionalFormatting>
  <conditionalFormatting sqref="G73:L73">
    <cfRule type="cellIs" dxfId="4439" priority="125" stopIfTrue="1" operator="equal">
      <formula>"-"</formula>
    </cfRule>
    <cfRule type="containsText" dxfId="4438" priority="126" stopIfTrue="1" operator="containsText" text="leer">
      <formula>NOT(ISERROR(SEARCH("leer",G73)))</formula>
    </cfRule>
  </conditionalFormatting>
  <conditionalFormatting sqref="G73:L73">
    <cfRule type="cellIs" dxfId="4437" priority="124" stopIfTrue="1" operator="equal">
      <formula>"-"</formula>
    </cfRule>
  </conditionalFormatting>
  <conditionalFormatting sqref="G73:L73">
    <cfRule type="cellIs" dxfId="4436" priority="122" stopIfTrue="1" operator="equal">
      <formula>"-"</formula>
    </cfRule>
    <cfRule type="containsText" dxfId="4435" priority="123" stopIfTrue="1" operator="containsText" text="leer">
      <formula>NOT(ISERROR(SEARCH("leer",G73)))</formula>
    </cfRule>
  </conditionalFormatting>
  <conditionalFormatting sqref="G73:L73">
    <cfRule type="cellIs" dxfId="4434" priority="121" stopIfTrue="1" operator="equal">
      <formula>"-"</formula>
    </cfRule>
  </conditionalFormatting>
  <conditionalFormatting sqref="AK73:BA73">
    <cfRule type="cellIs" dxfId="4433" priority="119" stopIfTrue="1" operator="equal">
      <formula>"-"</formula>
    </cfRule>
    <cfRule type="containsText" dxfId="4432" priority="120" stopIfTrue="1" operator="containsText" text="leer">
      <formula>NOT(ISERROR(SEARCH("leer",AK73)))</formula>
    </cfRule>
  </conditionalFormatting>
  <conditionalFormatting sqref="AK73:BA73">
    <cfRule type="cellIs" dxfId="4431" priority="118" stopIfTrue="1" operator="equal">
      <formula>"-"</formula>
    </cfRule>
  </conditionalFormatting>
  <conditionalFormatting sqref="AK73:BA73">
    <cfRule type="cellIs" dxfId="4430" priority="116" stopIfTrue="1" operator="equal">
      <formula>"-"</formula>
    </cfRule>
    <cfRule type="containsText" dxfId="4429" priority="117" stopIfTrue="1" operator="containsText" text="leer">
      <formula>NOT(ISERROR(SEARCH("leer",AK73)))</formula>
    </cfRule>
  </conditionalFormatting>
  <conditionalFormatting sqref="AK73:BA73">
    <cfRule type="cellIs" dxfId="4428" priority="115" stopIfTrue="1" operator="equal">
      <formula>"-"</formula>
    </cfRule>
  </conditionalFormatting>
  <conditionalFormatting sqref="G73:L73">
    <cfRule type="cellIs" dxfId="4427" priority="113" stopIfTrue="1" operator="equal">
      <formula>"-"</formula>
    </cfRule>
    <cfRule type="containsText" dxfId="4426" priority="114" stopIfTrue="1" operator="containsText" text="leer">
      <formula>NOT(ISERROR(SEARCH("leer",G73)))</formula>
    </cfRule>
  </conditionalFormatting>
  <conditionalFormatting sqref="G73:L73">
    <cfRule type="cellIs" dxfId="4425" priority="112" stopIfTrue="1" operator="equal">
      <formula>"-"</formula>
    </cfRule>
  </conditionalFormatting>
  <conditionalFormatting sqref="G73:L73">
    <cfRule type="cellIs" dxfId="4424" priority="110" stopIfTrue="1" operator="equal">
      <formula>"-"</formula>
    </cfRule>
    <cfRule type="containsText" dxfId="4423" priority="111" stopIfTrue="1" operator="containsText" text="leer">
      <formula>NOT(ISERROR(SEARCH("leer",G73)))</formula>
    </cfRule>
  </conditionalFormatting>
  <conditionalFormatting sqref="G73:L73">
    <cfRule type="cellIs" dxfId="4422" priority="109" stopIfTrue="1" operator="equal">
      <formula>"-"</formula>
    </cfRule>
  </conditionalFormatting>
  <conditionalFormatting sqref="AK73:BA73">
    <cfRule type="cellIs" dxfId="4421" priority="107" stopIfTrue="1" operator="equal">
      <formula>"-"</formula>
    </cfRule>
    <cfRule type="containsText" dxfId="4420" priority="108" stopIfTrue="1" operator="containsText" text="leer">
      <formula>NOT(ISERROR(SEARCH("leer",AK73)))</formula>
    </cfRule>
  </conditionalFormatting>
  <conditionalFormatting sqref="AK73:BA73">
    <cfRule type="cellIs" dxfId="4419" priority="106" stopIfTrue="1" operator="equal">
      <formula>"-"</formula>
    </cfRule>
  </conditionalFormatting>
  <conditionalFormatting sqref="AK73:BA73">
    <cfRule type="cellIs" dxfId="4418" priority="104" stopIfTrue="1" operator="equal">
      <formula>"-"</formula>
    </cfRule>
    <cfRule type="containsText" dxfId="4417" priority="105" stopIfTrue="1" operator="containsText" text="leer">
      <formula>NOT(ISERROR(SEARCH("leer",AK73)))</formula>
    </cfRule>
  </conditionalFormatting>
  <conditionalFormatting sqref="AK73:BA73">
    <cfRule type="cellIs" dxfId="4416" priority="103" stopIfTrue="1" operator="equal">
      <formula>"-"</formula>
    </cfRule>
  </conditionalFormatting>
  <conditionalFormatting sqref="G72">
    <cfRule type="cellIs" dxfId="4415" priority="101" stopIfTrue="1" operator="equal">
      <formula>"-"</formula>
    </cfRule>
    <cfRule type="containsText" dxfId="4414" priority="102" stopIfTrue="1" operator="containsText" text="leer">
      <formula>NOT(ISERROR(SEARCH("leer",G72)))</formula>
    </cfRule>
  </conditionalFormatting>
  <conditionalFormatting sqref="G72">
    <cfRule type="cellIs" dxfId="4413" priority="100" stopIfTrue="1" operator="equal">
      <formula>"-"</formula>
    </cfRule>
  </conditionalFormatting>
  <conditionalFormatting sqref="G72">
    <cfRule type="cellIs" dxfId="4412" priority="98" stopIfTrue="1" operator="equal">
      <formula>"-"</formula>
    </cfRule>
    <cfRule type="containsText" dxfId="4411" priority="99" stopIfTrue="1" operator="containsText" text="leer">
      <formula>NOT(ISERROR(SEARCH("leer",G72)))</formula>
    </cfRule>
  </conditionalFormatting>
  <conditionalFormatting sqref="G72">
    <cfRule type="cellIs" dxfId="4410" priority="97" stopIfTrue="1" operator="equal">
      <formula>"-"</formula>
    </cfRule>
  </conditionalFormatting>
  <conditionalFormatting sqref="G72">
    <cfRule type="cellIs" dxfId="4409" priority="95" stopIfTrue="1" operator="equal">
      <formula>"-"</formula>
    </cfRule>
    <cfRule type="containsText" dxfId="4408" priority="96" stopIfTrue="1" operator="containsText" text="leer">
      <formula>NOT(ISERROR(SEARCH("leer",G72)))</formula>
    </cfRule>
  </conditionalFormatting>
  <conditionalFormatting sqref="G72">
    <cfRule type="cellIs" dxfId="4407" priority="94" stopIfTrue="1" operator="equal">
      <formula>"-"</formula>
    </cfRule>
  </conditionalFormatting>
  <conditionalFormatting sqref="G72">
    <cfRule type="cellIs" dxfId="4406" priority="92" stopIfTrue="1" operator="equal">
      <formula>"-"</formula>
    </cfRule>
    <cfRule type="containsText" dxfId="4405" priority="93" stopIfTrue="1" operator="containsText" text="leer">
      <formula>NOT(ISERROR(SEARCH("leer",G72)))</formula>
    </cfRule>
  </conditionalFormatting>
  <conditionalFormatting sqref="G72">
    <cfRule type="cellIs" dxfId="4404" priority="91" stopIfTrue="1" operator="equal">
      <formula>"-"</formula>
    </cfRule>
  </conditionalFormatting>
  <conditionalFormatting sqref="H72">
    <cfRule type="cellIs" dxfId="4403" priority="89" stopIfTrue="1" operator="equal">
      <formula>"-"</formula>
    </cfRule>
    <cfRule type="containsText" dxfId="4402" priority="90" stopIfTrue="1" operator="containsText" text="leer">
      <formula>NOT(ISERROR(SEARCH("leer",H72)))</formula>
    </cfRule>
  </conditionalFormatting>
  <conditionalFormatting sqref="H72">
    <cfRule type="cellIs" dxfId="4401" priority="88" stopIfTrue="1" operator="equal">
      <formula>"-"</formula>
    </cfRule>
  </conditionalFormatting>
  <conditionalFormatting sqref="H72">
    <cfRule type="cellIs" dxfId="4400" priority="86" stopIfTrue="1" operator="equal">
      <formula>"-"</formula>
    </cfRule>
    <cfRule type="containsText" dxfId="4399" priority="87" stopIfTrue="1" operator="containsText" text="leer">
      <formula>NOT(ISERROR(SEARCH("leer",H72)))</formula>
    </cfRule>
  </conditionalFormatting>
  <conditionalFormatting sqref="H72">
    <cfRule type="cellIs" dxfId="4398" priority="85" stopIfTrue="1" operator="equal">
      <formula>"-"</formula>
    </cfRule>
  </conditionalFormatting>
  <conditionalFormatting sqref="H72">
    <cfRule type="cellIs" dxfId="4397" priority="83" stopIfTrue="1" operator="equal">
      <formula>"-"</formula>
    </cfRule>
    <cfRule type="containsText" dxfId="4396" priority="84" stopIfTrue="1" operator="containsText" text="leer">
      <formula>NOT(ISERROR(SEARCH("leer",H72)))</formula>
    </cfRule>
  </conditionalFormatting>
  <conditionalFormatting sqref="H72">
    <cfRule type="cellIs" dxfId="4395" priority="82" stopIfTrue="1" operator="equal">
      <formula>"-"</formula>
    </cfRule>
  </conditionalFormatting>
  <conditionalFormatting sqref="H72">
    <cfRule type="cellIs" dxfId="4394" priority="80" stopIfTrue="1" operator="equal">
      <formula>"-"</formula>
    </cfRule>
    <cfRule type="containsText" dxfId="4393" priority="81" stopIfTrue="1" operator="containsText" text="leer">
      <formula>NOT(ISERROR(SEARCH("leer",H72)))</formula>
    </cfRule>
  </conditionalFormatting>
  <conditionalFormatting sqref="H72">
    <cfRule type="cellIs" dxfId="4392" priority="79" stopIfTrue="1" operator="equal">
      <formula>"-"</formula>
    </cfRule>
  </conditionalFormatting>
  <conditionalFormatting sqref="K6:K36">
    <cfRule type="cellIs" dxfId="4391" priority="78" stopIfTrue="1" operator="equal">
      <formula>"-"</formula>
    </cfRule>
  </conditionalFormatting>
  <conditionalFormatting sqref="K36">
    <cfRule type="cellIs" dxfId="4390" priority="77" stopIfTrue="1" operator="equal">
      <formula>"-"</formula>
    </cfRule>
  </conditionalFormatting>
  <conditionalFormatting sqref="I6:J11">
    <cfRule type="cellIs" dxfId="4389" priority="75" stopIfTrue="1" operator="equal">
      <formula>"-"</formula>
    </cfRule>
    <cfRule type="containsText" dxfId="4388" priority="76" stopIfTrue="1" operator="containsText" text="leer">
      <formula>NOT(ISERROR(SEARCH("leer",I6)))</formula>
    </cfRule>
  </conditionalFormatting>
  <conditionalFormatting sqref="J36:J52">
    <cfRule type="cellIs" dxfId="4387" priority="73" stopIfTrue="1" operator="equal">
      <formula>"-"</formula>
    </cfRule>
    <cfRule type="containsText" dxfId="4386" priority="74" stopIfTrue="1" operator="containsText" text="leer">
      <formula>NOT(ISERROR(SEARCH("leer",J36)))</formula>
    </cfRule>
  </conditionalFormatting>
  <conditionalFormatting sqref="K36:P36">
    <cfRule type="cellIs" dxfId="4385" priority="72" stopIfTrue="1" operator="equal">
      <formula>"-"</formula>
    </cfRule>
  </conditionalFormatting>
  <conditionalFormatting sqref="K36:P36">
    <cfRule type="cellIs" dxfId="4384" priority="71" stopIfTrue="1" operator="equal">
      <formula>"-"</formula>
    </cfRule>
  </conditionalFormatting>
  <conditionalFormatting sqref="I36:I52">
    <cfRule type="cellIs" dxfId="4383" priority="69" stopIfTrue="1" operator="equal">
      <formula>"-"</formula>
    </cfRule>
    <cfRule type="containsText" dxfId="4382" priority="70" stopIfTrue="1" operator="containsText" text="leer">
      <formula>NOT(ISERROR(SEARCH("leer",I36)))</formula>
    </cfRule>
  </conditionalFormatting>
  <conditionalFormatting sqref="I36:I52">
    <cfRule type="cellIs" dxfId="4381" priority="67" stopIfTrue="1" operator="equal">
      <formula>"-"</formula>
    </cfRule>
    <cfRule type="containsText" dxfId="4380" priority="68" stopIfTrue="1" operator="containsText" text="leer">
      <formula>NOT(ISERROR(SEARCH("leer",I36)))</formula>
    </cfRule>
  </conditionalFormatting>
  <conditionalFormatting sqref="I36:I52">
    <cfRule type="cellIs" dxfId="4379" priority="65" stopIfTrue="1" operator="equal">
      <formula>"-"</formula>
    </cfRule>
    <cfRule type="containsText" dxfId="4378" priority="66" stopIfTrue="1" operator="containsText" text="leer">
      <formula>NOT(ISERROR(SEARCH("leer",I36)))</formula>
    </cfRule>
  </conditionalFormatting>
  <conditionalFormatting sqref="I36:I52">
    <cfRule type="cellIs" dxfId="4377" priority="63" stopIfTrue="1" operator="equal">
      <formula>"-"</formula>
    </cfRule>
    <cfRule type="containsText" dxfId="4376" priority="64" stopIfTrue="1" operator="containsText" text="leer">
      <formula>NOT(ISERROR(SEARCH("leer",I36)))</formula>
    </cfRule>
  </conditionalFormatting>
  <conditionalFormatting sqref="I36:I52">
    <cfRule type="cellIs" dxfId="4375" priority="61" stopIfTrue="1" operator="equal">
      <formula>"-"</formula>
    </cfRule>
    <cfRule type="containsText" dxfId="4374" priority="62" stopIfTrue="1" operator="containsText" text="leer">
      <formula>NOT(ISERROR(SEARCH("leer",I36)))</formula>
    </cfRule>
  </conditionalFormatting>
  <conditionalFormatting sqref="I36:I52">
    <cfRule type="cellIs" dxfId="4373" priority="59" stopIfTrue="1" operator="equal">
      <formula>"-"</formula>
    </cfRule>
    <cfRule type="containsText" dxfId="4372" priority="60" stopIfTrue="1" operator="containsText" text="leer">
      <formula>NOT(ISERROR(SEARCH("leer",I36)))</formula>
    </cfRule>
  </conditionalFormatting>
  <conditionalFormatting sqref="J36:J52 I36:I45 I47:I52">
    <cfRule type="cellIs" dxfId="4371" priority="57" stopIfTrue="1" operator="equal">
      <formula>"-"</formula>
    </cfRule>
    <cfRule type="containsText" dxfId="4370" priority="58" stopIfTrue="1" operator="containsText" text="leer">
      <formula>NOT(ISERROR(SEARCH("leer",I36)))</formula>
    </cfRule>
  </conditionalFormatting>
  <conditionalFormatting sqref="L36:P36">
    <cfRule type="cellIs" dxfId="4369" priority="56" stopIfTrue="1" operator="equal">
      <formula>"-"</formula>
    </cfRule>
  </conditionalFormatting>
  <conditionalFormatting sqref="L36:P36">
    <cfRule type="cellIs" dxfId="4368" priority="55" stopIfTrue="1" operator="equal">
      <formula>"-"</formula>
    </cfRule>
  </conditionalFormatting>
  <conditionalFormatting sqref="K37:K52">
    <cfRule type="cellIs" dxfId="4367" priority="54" stopIfTrue="1" operator="equal">
      <formula>"-"</formula>
    </cfRule>
  </conditionalFormatting>
  <conditionalFormatting sqref="K37:K52">
    <cfRule type="cellIs" dxfId="4366" priority="53" stopIfTrue="1" operator="equal">
      <formula>"-"</formula>
    </cfRule>
  </conditionalFormatting>
  <conditionalFormatting sqref="K37:P52">
    <cfRule type="cellIs" dxfId="4365" priority="52" stopIfTrue="1" operator="equal">
      <formula>"-"</formula>
    </cfRule>
  </conditionalFormatting>
  <conditionalFormatting sqref="K37:P52">
    <cfRule type="cellIs" dxfId="4364" priority="51" stopIfTrue="1" operator="equal">
      <formula>"-"</formula>
    </cfRule>
  </conditionalFormatting>
  <conditionalFormatting sqref="L37:P52">
    <cfRule type="cellIs" dxfId="4363" priority="50" stopIfTrue="1" operator="equal">
      <formula>"-"</formula>
    </cfRule>
  </conditionalFormatting>
  <conditionalFormatting sqref="L37:P52">
    <cfRule type="cellIs" dxfId="4362" priority="49" stopIfTrue="1" operator="equal">
      <formula>"-"</formula>
    </cfRule>
  </conditionalFormatting>
  <conditionalFormatting sqref="H6:H11">
    <cfRule type="cellIs" dxfId="4361" priority="47" stopIfTrue="1" operator="equal">
      <formula>"-"</formula>
    </cfRule>
    <cfRule type="containsText" dxfId="4360" priority="48" stopIfTrue="1" operator="containsText" text="leer">
      <formula>NOT(ISERROR(SEARCH("leer",H6)))</formula>
    </cfRule>
  </conditionalFormatting>
  <conditionalFormatting sqref="H6:H11">
    <cfRule type="cellIs" dxfId="4359" priority="46" stopIfTrue="1" operator="equal">
      <formula>"-"</formula>
    </cfRule>
  </conditionalFormatting>
  <conditionalFormatting sqref="H6:H11">
    <cfRule type="cellIs" dxfId="4358" priority="44" stopIfTrue="1" operator="equal">
      <formula>"-"</formula>
    </cfRule>
    <cfRule type="containsText" dxfId="4357" priority="45" stopIfTrue="1" operator="containsText" text="leer">
      <formula>NOT(ISERROR(SEARCH("leer",H6)))</formula>
    </cfRule>
  </conditionalFormatting>
  <conditionalFormatting sqref="H6:H11">
    <cfRule type="cellIs" dxfId="4356" priority="43" stopIfTrue="1" operator="equal">
      <formula>"-"</formula>
    </cfRule>
  </conditionalFormatting>
  <conditionalFormatting sqref="H36:H52">
    <cfRule type="cellIs" dxfId="4355" priority="41" stopIfTrue="1" operator="equal">
      <formula>"-"</formula>
    </cfRule>
    <cfRule type="containsText" dxfId="4354" priority="42" stopIfTrue="1" operator="containsText" text="leer">
      <formula>NOT(ISERROR(SEARCH("leer",H36)))</formula>
    </cfRule>
  </conditionalFormatting>
  <conditionalFormatting sqref="H36:H52">
    <cfRule type="cellIs" dxfId="4353" priority="40" stopIfTrue="1" operator="equal">
      <formula>"-"</formula>
    </cfRule>
  </conditionalFormatting>
  <conditionalFormatting sqref="H36:H52">
    <cfRule type="cellIs" dxfId="4352" priority="38" stopIfTrue="1" operator="equal">
      <formula>"-"</formula>
    </cfRule>
    <cfRule type="containsText" dxfId="4351" priority="39" stopIfTrue="1" operator="containsText" text="leer">
      <formula>NOT(ISERROR(SEARCH("leer",H36)))</formula>
    </cfRule>
  </conditionalFormatting>
  <conditionalFormatting sqref="H36:H52">
    <cfRule type="cellIs" dxfId="4350" priority="37" stopIfTrue="1" operator="equal">
      <formula>"-"</formula>
    </cfRule>
  </conditionalFormatting>
  <conditionalFormatting sqref="H6:H11">
    <cfRule type="cellIs" dxfId="4349" priority="35" stopIfTrue="1" operator="equal">
      <formula>"-"</formula>
    </cfRule>
    <cfRule type="containsText" dxfId="4348" priority="36" stopIfTrue="1" operator="containsText" text="leer">
      <formula>NOT(ISERROR(SEARCH("leer",H6)))</formula>
    </cfRule>
  </conditionalFormatting>
  <conditionalFormatting sqref="H6:H11">
    <cfRule type="cellIs" dxfId="4347" priority="34" stopIfTrue="1" operator="equal">
      <formula>"-"</formula>
    </cfRule>
  </conditionalFormatting>
  <conditionalFormatting sqref="H6:H11">
    <cfRule type="cellIs" dxfId="4346" priority="32" stopIfTrue="1" operator="equal">
      <formula>"-"</formula>
    </cfRule>
    <cfRule type="containsText" dxfId="4345" priority="33" stopIfTrue="1" operator="containsText" text="leer">
      <formula>NOT(ISERROR(SEARCH("leer",H6)))</formula>
    </cfRule>
  </conditionalFormatting>
  <conditionalFormatting sqref="H6:H11">
    <cfRule type="cellIs" dxfId="4344" priority="31" stopIfTrue="1" operator="equal">
      <formula>"-"</formula>
    </cfRule>
  </conditionalFormatting>
  <conditionalFormatting sqref="H36:H52">
    <cfRule type="cellIs" dxfId="4343" priority="29" stopIfTrue="1" operator="equal">
      <formula>"-"</formula>
    </cfRule>
    <cfRule type="containsText" dxfId="4342" priority="30" stopIfTrue="1" operator="containsText" text="leer">
      <formula>NOT(ISERROR(SEARCH("leer",H36)))</formula>
    </cfRule>
  </conditionalFormatting>
  <conditionalFormatting sqref="H36:H52">
    <cfRule type="cellIs" dxfId="4341" priority="28" stopIfTrue="1" operator="equal">
      <formula>"-"</formula>
    </cfRule>
  </conditionalFormatting>
  <conditionalFormatting sqref="H36:H52">
    <cfRule type="cellIs" dxfId="4340" priority="26" stopIfTrue="1" operator="equal">
      <formula>"-"</formula>
    </cfRule>
    <cfRule type="containsText" dxfId="4339" priority="27" stopIfTrue="1" operator="containsText" text="leer">
      <formula>NOT(ISERROR(SEARCH("leer",H36)))</formula>
    </cfRule>
  </conditionalFormatting>
  <conditionalFormatting sqref="H36:H52">
    <cfRule type="cellIs" dxfId="4338" priority="25" stopIfTrue="1" operator="equal">
      <formula>"-"</formula>
    </cfRule>
  </conditionalFormatting>
  <conditionalFormatting sqref="G6">
    <cfRule type="cellIs" dxfId="4337" priority="23" stopIfTrue="1" operator="equal">
      <formula>"-"</formula>
    </cfRule>
    <cfRule type="containsText" dxfId="4336" priority="24" stopIfTrue="1" operator="containsText" text="leer">
      <formula>NOT(ISERROR(SEARCH("leer",G6)))</formula>
    </cfRule>
  </conditionalFormatting>
  <conditionalFormatting sqref="G6">
    <cfRule type="cellIs" dxfId="4335" priority="22" stopIfTrue="1" operator="equal">
      <formula>"-"</formula>
    </cfRule>
  </conditionalFormatting>
  <conditionalFormatting sqref="G6">
    <cfRule type="cellIs" dxfId="4334" priority="20" stopIfTrue="1" operator="equal">
      <formula>"-"</formula>
    </cfRule>
    <cfRule type="containsText" dxfId="4333" priority="21" stopIfTrue="1" operator="containsText" text="leer">
      <formula>NOT(ISERROR(SEARCH("leer",G6)))</formula>
    </cfRule>
  </conditionalFormatting>
  <conditionalFormatting sqref="G6">
    <cfRule type="cellIs" dxfId="4332" priority="19" stopIfTrue="1" operator="equal">
      <formula>"-"</formula>
    </cfRule>
  </conditionalFormatting>
  <conditionalFormatting sqref="G6">
    <cfRule type="cellIs" dxfId="4331" priority="17" stopIfTrue="1" operator="equal">
      <formula>"-"</formula>
    </cfRule>
    <cfRule type="containsText" dxfId="4330" priority="18" stopIfTrue="1" operator="containsText" text="leer">
      <formula>NOT(ISERROR(SEARCH("leer",G6)))</formula>
    </cfRule>
  </conditionalFormatting>
  <conditionalFormatting sqref="G6">
    <cfRule type="cellIs" dxfId="4329" priority="16" stopIfTrue="1" operator="equal">
      <formula>"-"</formula>
    </cfRule>
  </conditionalFormatting>
  <conditionalFormatting sqref="G6">
    <cfRule type="cellIs" dxfId="4328" priority="14" stopIfTrue="1" operator="equal">
      <formula>"-"</formula>
    </cfRule>
    <cfRule type="containsText" dxfId="4327" priority="15" stopIfTrue="1" operator="containsText" text="leer">
      <formula>NOT(ISERROR(SEARCH("leer",G6)))</formula>
    </cfRule>
  </conditionalFormatting>
  <conditionalFormatting sqref="G6">
    <cfRule type="cellIs" dxfId="4326" priority="13" stopIfTrue="1" operator="equal">
      <formula>"-"</formula>
    </cfRule>
  </conditionalFormatting>
  <conditionalFormatting sqref="G7">
    <cfRule type="cellIs" dxfId="4325" priority="11" stopIfTrue="1" operator="equal">
      <formula>"-"</formula>
    </cfRule>
    <cfRule type="containsText" dxfId="4324" priority="12" stopIfTrue="1" operator="containsText" text="leer">
      <formula>NOT(ISERROR(SEARCH("leer",G7)))</formula>
    </cfRule>
  </conditionalFormatting>
  <conditionalFormatting sqref="G7">
    <cfRule type="cellIs" dxfId="4323" priority="10" stopIfTrue="1" operator="equal">
      <formula>"-"</formula>
    </cfRule>
  </conditionalFormatting>
  <conditionalFormatting sqref="G7">
    <cfRule type="cellIs" dxfId="4322" priority="8" stopIfTrue="1" operator="equal">
      <formula>"-"</formula>
    </cfRule>
    <cfRule type="containsText" dxfId="4321" priority="9" stopIfTrue="1" operator="containsText" text="leer">
      <formula>NOT(ISERROR(SEARCH("leer",G7)))</formula>
    </cfRule>
  </conditionalFormatting>
  <conditionalFormatting sqref="G7">
    <cfRule type="cellIs" dxfId="4320" priority="7" stopIfTrue="1" operator="equal">
      <formula>"-"</formula>
    </cfRule>
  </conditionalFormatting>
  <conditionalFormatting sqref="G7">
    <cfRule type="cellIs" dxfId="4319" priority="5" stopIfTrue="1" operator="equal">
      <formula>"-"</formula>
    </cfRule>
    <cfRule type="containsText" dxfId="4318" priority="6" stopIfTrue="1" operator="containsText" text="leer">
      <formula>NOT(ISERROR(SEARCH("leer",G7)))</formula>
    </cfRule>
  </conditionalFormatting>
  <conditionalFormatting sqref="G7">
    <cfRule type="cellIs" dxfId="4317" priority="4" stopIfTrue="1" operator="equal">
      <formula>"-"</formula>
    </cfRule>
  </conditionalFormatting>
  <conditionalFormatting sqref="G7">
    <cfRule type="cellIs" dxfId="4316" priority="2" stopIfTrue="1" operator="equal">
      <formula>"-"</formula>
    </cfRule>
    <cfRule type="containsText" dxfId="4315" priority="3" stopIfTrue="1" operator="containsText" text="leer">
      <formula>NOT(ISERROR(SEARCH("leer",G7)))</formula>
    </cfRule>
  </conditionalFormatting>
  <conditionalFormatting sqref="G7">
    <cfRule type="cellIs" dxfId="4314" priority="1" stopIfTrue="1" operator="equal">
      <formula>"-"</formula>
    </cfRule>
  </conditionalFormatting>
  <hyperlinks>
    <hyperlink ref="A1" location="Index!A1" display="zurück"/>
  </hyperlinks>
  <pageMargins left="0.79000000000000015" right="0.79000000000000015" top="0.98" bottom="0.98" header="0.51" footer="0.51"/>
  <pageSetup paperSize="9" scale="40"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J123"/>
  <sheetViews>
    <sheetView showRuler="0" zoomScaleNormal="100" workbookViewId="0"/>
  </sheetViews>
  <sheetFormatPr baseColWidth="10" defaultColWidth="10.7109375" defaultRowHeight="12.75"/>
  <cols>
    <col min="1" max="1" width="32.42578125" style="5" customWidth="1"/>
    <col min="2" max="2" width="35.42578125" style="5" customWidth="1"/>
    <col min="3" max="3" width="9.140625" style="8" bestFit="1" customWidth="1"/>
    <col min="4" max="5" width="12.28515625" style="8" customWidth="1"/>
    <col min="6" max="16" width="11.42578125" style="8" customWidth="1"/>
    <col min="17" max="16384" width="10.7109375" style="5"/>
  </cols>
  <sheetData>
    <row r="1" spans="1:17">
      <c r="A1" s="92" t="s">
        <v>343</v>
      </c>
      <c r="C1" s="5"/>
      <c r="D1" s="5"/>
      <c r="E1" s="5"/>
      <c r="F1" s="5"/>
      <c r="G1" s="5"/>
      <c r="H1" s="5"/>
      <c r="I1" s="5"/>
      <c r="J1" s="5"/>
      <c r="K1" s="5"/>
      <c r="L1" s="5"/>
      <c r="M1" s="5"/>
      <c r="N1" s="5"/>
      <c r="O1" s="5"/>
      <c r="P1" s="5"/>
    </row>
    <row r="2" spans="1:17">
      <c r="A2" s="92"/>
      <c r="C2" s="5"/>
      <c r="D2" s="5"/>
      <c r="E2" s="5"/>
      <c r="F2" s="5"/>
      <c r="G2" s="5"/>
      <c r="H2" s="5"/>
      <c r="I2" s="5"/>
      <c r="J2" s="5"/>
      <c r="K2" s="5"/>
      <c r="L2" s="5"/>
      <c r="M2" s="5"/>
      <c r="N2" s="5"/>
      <c r="O2" s="5"/>
      <c r="P2" s="5"/>
    </row>
    <row r="3" spans="1:17">
      <c r="A3" s="4" t="s">
        <v>342</v>
      </c>
      <c r="C3" s="5" t="s">
        <v>385</v>
      </c>
      <c r="D3" s="5" t="s">
        <v>477</v>
      </c>
      <c r="E3" s="22">
        <v>2004</v>
      </c>
      <c r="F3" s="4">
        <v>2005</v>
      </c>
      <c r="G3" s="4">
        <v>2006</v>
      </c>
      <c r="H3" s="4">
        <v>2007</v>
      </c>
      <c r="I3" s="4">
        <v>2008</v>
      </c>
      <c r="J3" s="4">
        <v>2009</v>
      </c>
      <c r="K3" s="4">
        <v>2010</v>
      </c>
      <c r="L3" s="4">
        <v>2011</v>
      </c>
      <c r="M3" s="4">
        <v>2012</v>
      </c>
      <c r="N3" s="4">
        <v>2013</v>
      </c>
      <c r="O3" s="4">
        <v>2014</v>
      </c>
      <c r="P3" s="4">
        <v>2015</v>
      </c>
      <c r="Q3" s="342">
        <v>2016</v>
      </c>
    </row>
    <row r="4" spans="1:17">
      <c r="F4" s="4"/>
      <c r="G4" s="4"/>
      <c r="H4" s="4"/>
      <c r="I4" s="4"/>
      <c r="J4" s="4"/>
      <c r="Q4" s="340"/>
    </row>
    <row r="5" spans="1:17">
      <c r="A5" s="5" t="s">
        <v>314</v>
      </c>
      <c r="B5" s="5" t="s">
        <v>461</v>
      </c>
      <c r="C5" s="8" t="s">
        <v>525</v>
      </c>
      <c r="D5" s="8" t="s">
        <v>564</v>
      </c>
      <c r="E5" s="239">
        <v>4628</v>
      </c>
      <c r="F5" s="239">
        <v>3643</v>
      </c>
      <c r="G5" s="239">
        <v>3954</v>
      </c>
      <c r="H5" s="239">
        <v>4261</v>
      </c>
      <c r="I5" s="239">
        <v>4823</v>
      </c>
      <c r="J5" s="349">
        <v>3605</v>
      </c>
      <c r="K5" s="245">
        <v>3368</v>
      </c>
      <c r="L5" s="164">
        <v>3648</v>
      </c>
      <c r="M5" s="241">
        <v>3557</v>
      </c>
      <c r="N5" s="8">
        <v>3789</v>
      </c>
      <c r="O5" s="8">
        <v>3514</v>
      </c>
      <c r="P5" s="8">
        <f>SUM(P6:P10,P13)</f>
        <v>3564</v>
      </c>
      <c r="Q5" s="340">
        <v>3412</v>
      </c>
    </row>
    <row r="6" spans="1:17">
      <c r="A6" s="157" t="s">
        <v>603</v>
      </c>
      <c r="B6" s="5" t="s">
        <v>461</v>
      </c>
      <c r="C6" s="8" t="s">
        <v>525</v>
      </c>
      <c r="D6" s="8" t="s">
        <v>564</v>
      </c>
      <c r="E6" s="239">
        <v>1884</v>
      </c>
      <c r="F6" s="239">
        <v>1703</v>
      </c>
      <c r="G6" s="239">
        <v>1630</v>
      </c>
      <c r="H6" s="239">
        <v>2045</v>
      </c>
      <c r="I6" s="239">
        <v>2289</v>
      </c>
      <c r="J6" s="349">
        <v>1376</v>
      </c>
      <c r="K6" s="245">
        <v>1476</v>
      </c>
      <c r="L6" s="164">
        <v>1670</v>
      </c>
      <c r="M6" s="241">
        <v>1548</v>
      </c>
      <c r="N6" s="8">
        <v>1567</v>
      </c>
      <c r="O6" s="8">
        <v>1628</v>
      </c>
      <c r="P6" s="8">
        <v>1502</v>
      </c>
      <c r="Q6" s="340">
        <v>1609</v>
      </c>
    </row>
    <row r="7" spans="1:17">
      <c r="A7" s="15" t="s">
        <v>315</v>
      </c>
      <c r="B7" s="5" t="s">
        <v>461</v>
      </c>
      <c r="C7" s="8" t="s">
        <v>525</v>
      </c>
      <c r="D7" s="8" t="s">
        <v>564</v>
      </c>
      <c r="E7" s="239">
        <v>1136</v>
      </c>
      <c r="F7" s="239">
        <v>876</v>
      </c>
      <c r="G7" s="239">
        <v>1471</v>
      </c>
      <c r="H7" s="239">
        <v>892</v>
      </c>
      <c r="I7" s="239">
        <v>1007</v>
      </c>
      <c r="J7" s="349">
        <v>838</v>
      </c>
      <c r="K7" s="245">
        <v>793</v>
      </c>
      <c r="L7" s="164">
        <v>1055</v>
      </c>
      <c r="M7" s="241">
        <v>918</v>
      </c>
      <c r="N7" s="8">
        <v>1216</v>
      </c>
      <c r="O7" s="273">
        <v>900</v>
      </c>
      <c r="P7" s="273">
        <v>1099</v>
      </c>
      <c r="Q7" s="340">
        <v>800</v>
      </c>
    </row>
    <row r="8" spans="1:17">
      <c r="A8" s="157" t="s">
        <v>604</v>
      </c>
      <c r="B8" s="5" t="s">
        <v>461</v>
      </c>
      <c r="C8" s="8" t="s">
        <v>525</v>
      </c>
      <c r="D8" s="8" t="s">
        <v>564</v>
      </c>
      <c r="E8" s="239">
        <v>233</v>
      </c>
      <c r="F8" s="239">
        <v>218</v>
      </c>
      <c r="G8" s="239">
        <v>217</v>
      </c>
      <c r="H8" s="239">
        <v>197</v>
      </c>
      <c r="I8" s="239">
        <v>265</v>
      </c>
      <c r="J8" s="349">
        <v>414</v>
      </c>
      <c r="K8" s="245">
        <v>325</v>
      </c>
      <c r="L8" s="164">
        <v>237</v>
      </c>
      <c r="M8" s="241">
        <v>232</v>
      </c>
      <c r="N8" s="241">
        <v>255</v>
      </c>
      <c r="O8" s="8">
        <v>249</v>
      </c>
      <c r="P8" s="8">
        <v>243</v>
      </c>
      <c r="Q8" s="340">
        <v>247</v>
      </c>
    </row>
    <row r="9" spans="1:17">
      <c r="A9" s="15" t="s">
        <v>316</v>
      </c>
      <c r="B9" s="5" t="s">
        <v>461</v>
      </c>
      <c r="C9" s="8" t="s">
        <v>525</v>
      </c>
      <c r="D9" s="8" t="s">
        <v>564</v>
      </c>
      <c r="E9" s="239">
        <v>724</v>
      </c>
      <c r="F9" s="239">
        <v>324</v>
      </c>
      <c r="G9" s="239">
        <v>266</v>
      </c>
      <c r="H9" s="239">
        <v>797</v>
      </c>
      <c r="I9" s="239">
        <v>975</v>
      </c>
      <c r="J9" s="349">
        <v>645</v>
      </c>
      <c r="K9" s="245">
        <v>439</v>
      </c>
      <c r="L9" s="164">
        <v>349</v>
      </c>
      <c r="M9" s="241">
        <v>271</v>
      </c>
      <c r="N9" s="8">
        <v>298</v>
      </c>
      <c r="O9" s="8">
        <v>240</v>
      </c>
      <c r="P9" s="8">
        <v>364</v>
      </c>
      <c r="Q9" s="340">
        <v>313</v>
      </c>
    </row>
    <row r="10" spans="1:17">
      <c r="A10" s="15" t="s">
        <v>317</v>
      </c>
      <c r="B10" s="5" t="s">
        <v>461</v>
      </c>
      <c r="C10" s="8" t="s">
        <v>525</v>
      </c>
      <c r="D10" s="8" t="s">
        <v>564</v>
      </c>
      <c r="E10" s="239">
        <v>597</v>
      </c>
      <c r="F10" s="239">
        <v>470</v>
      </c>
      <c r="G10" s="239">
        <v>299</v>
      </c>
      <c r="H10" s="239">
        <v>273</v>
      </c>
      <c r="I10" s="239">
        <v>235</v>
      </c>
      <c r="J10" s="349">
        <v>263</v>
      </c>
      <c r="K10" s="245">
        <v>293</v>
      </c>
      <c r="L10" s="164">
        <v>289</v>
      </c>
      <c r="M10" s="241">
        <v>538</v>
      </c>
      <c r="N10" s="8">
        <v>414</v>
      </c>
      <c r="O10" s="8">
        <v>441</v>
      </c>
      <c r="P10" s="8">
        <v>315</v>
      </c>
      <c r="Q10" s="340">
        <v>404</v>
      </c>
    </row>
    <row r="11" spans="1:17">
      <c r="A11" s="23" t="s">
        <v>318</v>
      </c>
      <c r="B11" s="5" t="s">
        <v>461</v>
      </c>
      <c r="C11" s="8" t="s">
        <v>525</v>
      </c>
      <c r="D11" s="8" t="s">
        <v>564</v>
      </c>
      <c r="E11" s="239">
        <v>173</v>
      </c>
      <c r="F11" s="239">
        <v>172</v>
      </c>
      <c r="G11" s="239">
        <v>86</v>
      </c>
      <c r="H11" s="239">
        <v>110</v>
      </c>
      <c r="I11" s="239">
        <v>97</v>
      </c>
      <c r="J11" s="349">
        <v>99</v>
      </c>
      <c r="K11" s="245">
        <v>116</v>
      </c>
      <c r="L11" s="164">
        <v>95</v>
      </c>
      <c r="M11" s="241">
        <v>315</v>
      </c>
      <c r="N11" s="8">
        <v>180</v>
      </c>
      <c r="O11" s="8">
        <v>168</v>
      </c>
      <c r="P11" s="8">
        <v>78</v>
      </c>
      <c r="Q11" s="340">
        <v>84</v>
      </c>
    </row>
    <row r="12" spans="1:17">
      <c r="A12" s="23" t="s">
        <v>319</v>
      </c>
      <c r="B12" s="5" t="s">
        <v>461</v>
      </c>
      <c r="C12" s="8" t="s">
        <v>525</v>
      </c>
      <c r="D12" s="8" t="s">
        <v>564</v>
      </c>
      <c r="E12" s="239">
        <v>424</v>
      </c>
      <c r="F12" s="239">
        <v>298</v>
      </c>
      <c r="G12" s="239">
        <v>213</v>
      </c>
      <c r="H12" s="239">
        <v>163</v>
      </c>
      <c r="I12" s="239">
        <v>138</v>
      </c>
      <c r="J12" s="349">
        <v>164</v>
      </c>
      <c r="K12" s="245">
        <v>177</v>
      </c>
      <c r="L12" s="164">
        <v>194</v>
      </c>
      <c r="M12" s="241">
        <v>223</v>
      </c>
      <c r="N12" s="8">
        <v>234</v>
      </c>
      <c r="O12" s="8">
        <v>269</v>
      </c>
      <c r="P12" s="8">
        <v>237</v>
      </c>
      <c r="Q12" s="340">
        <v>320</v>
      </c>
    </row>
    <row r="13" spans="1:17">
      <c r="A13" s="15" t="s">
        <v>320</v>
      </c>
      <c r="B13" s="5" t="s">
        <v>461</v>
      </c>
      <c r="C13" s="8" t="s">
        <v>525</v>
      </c>
      <c r="D13" s="8" t="s">
        <v>564</v>
      </c>
      <c r="E13" s="239">
        <v>54</v>
      </c>
      <c r="F13" s="239">
        <v>52</v>
      </c>
      <c r="G13" s="239">
        <v>71</v>
      </c>
      <c r="H13" s="239">
        <v>57</v>
      </c>
      <c r="I13" s="239">
        <v>52</v>
      </c>
      <c r="J13" s="349">
        <v>69</v>
      </c>
      <c r="K13" s="245">
        <v>42</v>
      </c>
      <c r="L13" s="164">
        <v>48</v>
      </c>
      <c r="M13" s="241">
        <v>50</v>
      </c>
      <c r="N13" s="8">
        <v>39</v>
      </c>
      <c r="O13" s="8">
        <v>60</v>
      </c>
      <c r="P13" s="8">
        <v>41</v>
      </c>
      <c r="Q13" s="340">
        <v>39</v>
      </c>
    </row>
    <row r="14" spans="1:17" ht="25.5">
      <c r="A14" s="5" t="s">
        <v>161</v>
      </c>
      <c r="B14" s="12" t="s">
        <v>659</v>
      </c>
      <c r="C14" s="187" t="s">
        <v>541</v>
      </c>
      <c r="D14" s="8" t="s">
        <v>564</v>
      </c>
      <c r="E14" s="176">
        <v>9.4388011238612908</v>
      </c>
      <c r="F14" s="176">
        <v>7.774066850134929</v>
      </c>
      <c r="G14" s="176">
        <v>8.703731587200739</v>
      </c>
      <c r="H14" s="176">
        <v>9.7153999950633132</v>
      </c>
      <c r="I14" s="176">
        <v>11.441971492620675</v>
      </c>
      <c r="J14" s="176">
        <v>8.4414649614616888</v>
      </c>
      <c r="K14" s="68">
        <v>8.8000000000000007</v>
      </c>
      <c r="L14" s="68">
        <v>9.4</v>
      </c>
      <c r="M14" s="218">
        <v>9.5</v>
      </c>
      <c r="N14" s="25">
        <v>9.85</v>
      </c>
      <c r="O14" s="25">
        <v>9.26</v>
      </c>
      <c r="P14" s="25">
        <v>9.15</v>
      </c>
      <c r="Q14" s="384">
        <v>8.68</v>
      </c>
    </row>
    <row r="15" spans="1:17">
      <c r="E15" s="17"/>
      <c r="F15" s="17"/>
      <c r="G15" s="17"/>
      <c r="H15" s="127"/>
      <c r="I15" s="17"/>
      <c r="J15" s="60"/>
      <c r="M15" s="75"/>
      <c r="Q15" s="340"/>
    </row>
    <row r="16" spans="1:17" ht="25.5">
      <c r="A16" s="27" t="s">
        <v>653</v>
      </c>
      <c r="B16" s="12" t="s">
        <v>659</v>
      </c>
      <c r="C16" s="8" t="s">
        <v>525</v>
      </c>
      <c r="D16" s="8" t="s">
        <v>564</v>
      </c>
      <c r="E16" s="68">
        <v>3.8</v>
      </c>
      <c r="F16" s="68">
        <v>3.6</v>
      </c>
      <c r="G16" s="68">
        <v>3.6</v>
      </c>
      <c r="H16" s="132">
        <v>4.7</v>
      </c>
      <c r="I16" s="68">
        <v>5.3</v>
      </c>
      <c r="J16" s="68">
        <v>3.1</v>
      </c>
      <c r="K16" s="68">
        <v>3.5</v>
      </c>
      <c r="L16" s="89">
        <v>3.9</v>
      </c>
      <c r="M16" s="218">
        <v>3.7</v>
      </c>
      <c r="N16" s="25">
        <v>3.58</v>
      </c>
      <c r="O16" s="25">
        <v>4.05</v>
      </c>
      <c r="P16" s="25">
        <v>3.78</v>
      </c>
      <c r="Q16" s="384">
        <v>3.99</v>
      </c>
    </row>
    <row r="17" spans="1:17">
      <c r="A17" s="27"/>
      <c r="C17" s="22"/>
      <c r="E17" s="68"/>
      <c r="F17" s="68"/>
      <c r="G17" s="68"/>
      <c r="H17" s="132"/>
      <c r="I17" s="68"/>
      <c r="J17" s="68"/>
      <c r="K17" s="22"/>
      <c r="L17" s="22"/>
      <c r="Q17" s="340"/>
    </row>
    <row r="18" spans="1:17">
      <c r="A18" s="27" t="s">
        <v>759</v>
      </c>
      <c r="B18" s="27" t="s">
        <v>461</v>
      </c>
      <c r="C18" s="17" t="s">
        <v>525</v>
      </c>
      <c r="D18" s="8" t="s">
        <v>564</v>
      </c>
      <c r="E18" s="17">
        <v>1512</v>
      </c>
      <c r="F18" s="287">
        <v>2314</v>
      </c>
      <c r="G18" s="287">
        <v>1797</v>
      </c>
      <c r="H18" s="17">
        <v>2603</v>
      </c>
      <c r="I18" s="17">
        <v>4121</v>
      </c>
      <c r="J18" s="60">
        <v>2002</v>
      </c>
      <c r="K18" s="17">
        <v>2151</v>
      </c>
      <c r="L18" s="17">
        <v>2711</v>
      </c>
      <c r="M18" s="8">
        <v>2146</v>
      </c>
      <c r="N18" s="8">
        <v>2432</v>
      </c>
      <c r="O18" s="8">
        <v>2319</v>
      </c>
      <c r="P18" s="8">
        <v>2404</v>
      </c>
      <c r="Q18" s="340">
        <v>2220</v>
      </c>
    </row>
    <row r="19" spans="1:17">
      <c r="A19" s="405" t="s">
        <v>760</v>
      </c>
      <c r="B19" s="406" t="s">
        <v>461</v>
      </c>
      <c r="C19" s="17" t="s">
        <v>525</v>
      </c>
      <c r="D19" s="8" t="s">
        <v>564</v>
      </c>
      <c r="E19" s="17">
        <v>812</v>
      </c>
      <c r="F19" s="287">
        <v>1049</v>
      </c>
      <c r="G19" s="287">
        <v>852</v>
      </c>
      <c r="H19" s="17">
        <v>1287</v>
      </c>
      <c r="I19" s="287">
        <v>1920</v>
      </c>
      <c r="J19" s="60">
        <v>850</v>
      </c>
      <c r="K19" s="17">
        <v>922</v>
      </c>
      <c r="L19" s="17">
        <v>1063</v>
      </c>
      <c r="M19" s="8">
        <v>861</v>
      </c>
      <c r="N19" s="8">
        <v>917</v>
      </c>
      <c r="O19" s="8">
        <v>977</v>
      </c>
      <c r="P19" s="8">
        <v>1021</v>
      </c>
      <c r="Q19" s="340">
        <v>921</v>
      </c>
    </row>
    <row r="20" spans="1:17">
      <c r="A20" s="405" t="s">
        <v>608</v>
      </c>
      <c r="B20" s="406" t="s">
        <v>461</v>
      </c>
      <c r="C20" s="17" t="s">
        <v>525</v>
      </c>
      <c r="D20" s="8" t="s">
        <v>564</v>
      </c>
      <c r="E20" s="17">
        <v>235</v>
      </c>
      <c r="F20" s="287">
        <v>371</v>
      </c>
      <c r="G20" s="287">
        <v>262</v>
      </c>
      <c r="H20" s="17">
        <v>323</v>
      </c>
      <c r="I20" s="17">
        <v>616</v>
      </c>
      <c r="J20" s="60">
        <v>416</v>
      </c>
      <c r="K20" s="17">
        <v>404</v>
      </c>
      <c r="L20" s="17">
        <v>485</v>
      </c>
      <c r="M20" s="8">
        <v>396</v>
      </c>
      <c r="N20" s="8">
        <v>415</v>
      </c>
      <c r="O20" s="8">
        <v>496</v>
      </c>
      <c r="P20" s="8">
        <v>475</v>
      </c>
      <c r="Q20" s="340">
        <v>395</v>
      </c>
    </row>
    <row r="21" spans="1:17">
      <c r="A21" s="405" t="s">
        <v>761</v>
      </c>
      <c r="B21" s="27" t="s">
        <v>461</v>
      </c>
      <c r="C21" s="17" t="s">
        <v>525</v>
      </c>
      <c r="D21" s="8" t="s">
        <v>564</v>
      </c>
      <c r="E21" s="17">
        <v>476</v>
      </c>
      <c r="F21" s="287">
        <v>563</v>
      </c>
      <c r="G21" s="287">
        <v>498</v>
      </c>
      <c r="H21" s="17">
        <v>700</v>
      </c>
      <c r="I21" s="17">
        <v>976</v>
      </c>
      <c r="J21" s="60">
        <v>367</v>
      </c>
      <c r="K21" s="17">
        <v>444</v>
      </c>
      <c r="L21" s="17">
        <v>512</v>
      </c>
      <c r="M21" s="8">
        <v>405</v>
      </c>
      <c r="N21" s="8">
        <v>440</v>
      </c>
      <c r="O21" s="8">
        <v>399</v>
      </c>
      <c r="P21" s="8">
        <v>470</v>
      </c>
      <c r="Q21" s="340">
        <v>444</v>
      </c>
    </row>
    <row r="22" spans="1:17">
      <c r="A22" s="27" t="s">
        <v>762</v>
      </c>
      <c r="B22" s="27" t="s">
        <v>461</v>
      </c>
      <c r="C22" s="17" t="s">
        <v>525</v>
      </c>
      <c r="D22" s="8" t="s">
        <v>564</v>
      </c>
      <c r="E22" s="17">
        <v>101</v>
      </c>
      <c r="F22" s="287">
        <v>115</v>
      </c>
      <c r="G22" s="287">
        <v>92</v>
      </c>
      <c r="H22" s="17">
        <v>264</v>
      </c>
      <c r="I22" s="17">
        <v>328</v>
      </c>
      <c r="J22" s="60">
        <v>67</v>
      </c>
      <c r="K22" s="17">
        <v>74</v>
      </c>
      <c r="L22" s="17">
        <v>66</v>
      </c>
      <c r="M22" s="8">
        <v>60</v>
      </c>
      <c r="N22" s="8">
        <v>62</v>
      </c>
      <c r="O22" s="8">
        <v>82</v>
      </c>
      <c r="P22" s="8">
        <v>76</v>
      </c>
      <c r="Q22" s="340">
        <v>82</v>
      </c>
    </row>
    <row r="23" spans="1:17">
      <c r="A23" s="27" t="s">
        <v>763</v>
      </c>
      <c r="B23" s="27" t="s">
        <v>461</v>
      </c>
      <c r="C23" s="17" t="s">
        <v>525</v>
      </c>
      <c r="D23" s="8" t="s">
        <v>564</v>
      </c>
      <c r="E23" s="17">
        <v>700</v>
      </c>
      <c r="F23" s="287">
        <v>1265</v>
      </c>
      <c r="G23" s="287">
        <v>945</v>
      </c>
      <c r="H23" s="17">
        <v>1316</v>
      </c>
      <c r="I23" s="17">
        <v>2201</v>
      </c>
      <c r="J23" s="60">
        <v>1152</v>
      </c>
      <c r="K23" s="17">
        <v>1229</v>
      </c>
      <c r="L23" s="17">
        <v>1648</v>
      </c>
      <c r="M23" s="8">
        <v>1285</v>
      </c>
      <c r="N23" s="8">
        <v>1515</v>
      </c>
      <c r="O23" s="8">
        <v>1342</v>
      </c>
      <c r="P23" s="8">
        <v>1383</v>
      </c>
      <c r="Q23" s="340">
        <v>1299</v>
      </c>
    </row>
    <row r="24" spans="1:17">
      <c r="A24" s="14" t="s">
        <v>608</v>
      </c>
      <c r="B24" s="14" t="s">
        <v>461</v>
      </c>
      <c r="C24" s="17" t="s">
        <v>525</v>
      </c>
      <c r="D24" s="8" t="s">
        <v>564</v>
      </c>
      <c r="E24" s="17">
        <v>261</v>
      </c>
      <c r="F24" s="287">
        <v>340</v>
      </c>
      <c r="G24" s="287">
        <v>306</v>
      </c>
      <c r="H24" s="17">
        <v>399</v>
      </c>
      <c r="I24" s="17">
        <v>760</v>
      </c>
      <c r="J24" s="60">
        <v>437</v>
      </c>
      <c r="K24" s="17">
        <v>512</v>
      </c>
      <c r="L24" s="17">
        <v>655</v>
      </c>
      <c r="M24" s="8">
        <v>563</v>
      </c>
      <c r="N24" s="8">
        <v>635</v>
      </c>
      <c r="O24" s="8">
        <v>543</v>
      </c>
      <c r="P24" s="8">
        <v>564</v>
      </c>
      <c r="Q24" s="340">
        <v>551</v>
      </c>
    </row>
    <row r="25" spans="1:17">
      <c r="A25" s="5" t="s">
        <v>761</v>
      </c>
      <c r="B25" s="5" t="s">
        <v>461</v>
      </c>
      <c r="C25" s="8" t="s">
        <v>525</v>
      </c>
      <c r="D25" s="8" t="s">
        <v>564</v>
      </c>
      <c r="E25" s="8">
        <v>341</v>
      </c>
      <c r="F25" s="8">
        <v>709</v>
      </c>
      <c r="G25" s="8">
        <v>546</v>
      </c>
      <c r="H25" s="8">
        <v>702</v>
      </c>
      <c r="I25" s="8">
        <v>1132</v>
      </c>
      <c r="J25" s="8">
        <v>593</v>
      </c>
      <c r="K25" s="8">
        <v>592</v>
      </c>
      <c r="L25" s="8">
        <v>804</v>
      </c>
      <c r="M25" s="8">
        <v>607</v>
      </c>
      <c r="N25" s="8">
        <v>712</v>
      </c>
      <c r="O25" s="8">
        <v>634</v>
      </c>
      <c r="P25" s="8">
        <v>666</v>
      </c>
      <c r="Q25" s="340">
        <v>602</v>
      </c>
    </row>
    <row r="26" spans="1:17">
      <c r="A26" s="5" t="s">
        <v>762</v>
      </c>
      <c r="B26" s="5" t="s">
        <v>461</v>
      </c>
      <c r="C26" s="8" t="s">
        <v>525</v>
      </c>
      <c r="D26" s="8" t="s">
        <v>564</v>
      </c>
      <c r="E26" s="8">
        <v>98</v>
      </c>
      <c r="F26" s="8">
        <v>216</v>
      </c>
      <c r="G26" s="8">
        <v>93</v>
      </c>
      <c r="H26" s="8">
        <v>215</v>
      </c>
      <c r="I26" s="8">
        <v>309</v>
      </c>
      <c r="J26" s="8">
        <v>122</v>
      </c>
      <c r="K26" s="8">
        <v>125</v>
      </c>
      <c r="L26" s="8">
        <v>189</v>
      </c>
      <c r="M26" s="8">
        <v>115</v>
      </c>
      <c r="N26" s="8">
        <v>168</v>
      </c>
      <c r="O26" s="8">
        <v>165</v>
      </c>
      <c r="P26" s="8">
        <v>153</v>
      </c>
      <c r="Q26" s="340">
        <v>146</v>
      </c>
    </row>
    <row r="27" spans="1:17">
      <c r="A27" s="5" t="s">
        <v>764</v>
      </c>
      <c r="B27" s="5" t="s">
        <v>461</v>
      </c>
      <c r="C27" s="8" t="s">
        <v>525</v>
      </c>
      <c r="D27" s="8" t="s">
        <v>564</v>
      </c>
      <c r="E27" s="8">
        <v>1884</v>
      </c>
      <c r="F27" s="8">
        <v>1703</v>
      </c>
      <c r="G27" s="8">
        <v>1630</v>
      </c>
      <c r="H27" s="8">
        <v>2045</v>
      </c>
      <c r="I27" s="8">
        <v>2289</v>
      </c>
      <c r="J27" s="8">
        <v>1376</v>
      </c>
      <c r="K27" s="8">
        <v>1476</v>
      </c>
      <c r="L27" s="8">
        <v>1670</v>
      </c>
      <c r="M27" s="8">
        <v>1548</v>
      </c>
      <c r="N27" s="8">
        <v>1567</v>
      </c>
      <c r="O27" s="8">
        <v>1628</v>
      </c>
      <c r="P27" s="8">
        <v>1502</v>
      </c>
      <c r="Q27" s="340">
        <v>1609</v>
      </c>
    </row>
    <row r="28" spans="1:17">
      <c r="A28" s="5" t="s">
        <v>760</v>
      </c>
      <c r="B28" s="5" t="s">
        <v>461</v>
      </c>
      <c r="C28" s="8" t="s">
        <v>525</v>
      </c>
      <c r="D28" s="8" t="s">
        <v>564</v>
      </c>
      <c r="E28" s="8">
        <v>1130</v>
      </c>
      <c r="F28" s="8">
        <v>999</v>
      </c>
      <c r="G28" s="8">
        <v>944</v>
      </c>
      <c r="H28" s="8">
        <v>1166</v>
      </c>
      <c r="I28" s="8">
        <v>1296</v>
      </c>
      <c r="J28" s="8">
        <v>804</v>
      </c>
      <c r="K28" s="8">
        <v>774</v>
      </c>
      <c r="L28" s="8">
        <v>901</v>
      </c>
      <c r="M28" s="8">
        <v>798</v>
      </c>
      <c r="N28" s="8">
        <v>804</v>
      </c>
      <c r="O28" s="8">
        <v>880</v>
      </c>
      <c r="P28" s="8">
        <v>815</v>
      </c>
      <c r="Q28" s="340">
        <v>841</v>
      </c>
    </row>
    <row r="29" spans="1:17">
      <c r="A29" s="5" t="s">
        <v>608</v>
      </c>
      <c r="B29" s="5" t="s">
        <v>461</v>
      </c>
      <c r="C29" s="8" t="s">
        <v>525</v>
      </c>
      <c r="D29" s="8" t="s">
        <v>564</v>
      </c>
      <c r="E29" s="8">
        <v>261</v>
      </c>
      <c r="F29" s="8">
        <v>199</v>
      </c>
      <c r="G29" s="8">
        <v>205</v>
      </c>
      <c r="H29" s="8">
        <v>262</v>
      </c>
      <c r="I29" s="8">
        <v>267</v>
      </c>
      <c r="J29" s="8">
        <v>174</v>
      </c>
      <c r="K29" s="8">
        <v>204</v>
      </c>
      <c r="L29" s="8">
        <v>275</v>
      </c>
      <c r="M29" s="8">
        <v>240</v>
      </c>
      <c r="N29" s="8">
        <v>279</v>
      </c>
      <c r="O29" s="8">
        <v>311</v>
      </c>
      <c r="P29" s="8">
        <v>280</v>
      </c>
      <c r="Q29" s="340">
        <v>297</v>
      </c>
    </row>
    <row r="30" spans="1:17">
      <c r="A30" s="5" t="s">
        <v>761</v>
      </c>
      <c r="B30" s="5" t="s">
        <v>461</v>
      </c>
      <c r="C30" s="8" t="s">
        <v>525</v>
      </c>
      <c r="D30" s="8" t="s">
        <v>564</v>
      </c>
      <c r="E30" s="8">
        <v>689</v>
      </c>
      <c r="F30" s="8">
        <v>613</v>
      </c>
      <c r="G30" s="8">
        <v>577</v>
      </c>
      <c r="H30" s="8">
        <v>698</v>
      </c>
      <c r="I30" s="8">
        <v>774</v>
      </c>
      <c r="J30" s="8">
        <v>475</v>
      </c>
      <c r="K30" s="8">
        <v>419</v>
      </c>
      <c r="L30" s="8">
        <v>488</v>
      </c>
      <c r="M30" s="8">
        <v>426</v>
      </c>
      <c r="N30" s="8">
        <v>395</v>
      </c>
      <c r="O30" s="8">
        <v>442</v>
      </c>
      <c r="P30" s="8">
        <v>403</v>
      </c>
      <c r="Q30" s="340">
        <v>417</v>
      </c>
    </row>
    <row r="31" spans="1:17">
      <c r="A31" s="5" t="s">
        <v>762</v>
      </c>
      <c r="B31" s="5" t="s">
        <v>461</v>
      </c>
      <c r="C31" s="8" t="s">
        <v>525</v>
      </c>
      <c r="D31" s="8" t="s">
        <v>564</v>
      </c>
      <c r="E31" s="8">
        <v>180</v>
      </c>
      <c r="F31" s="8">
        <v>187</v>
      </c>
      <c r="G31" s="8">
        <v>162</v>
      </c>
      <c r="H31" s="8">
        <v>206</v>
      </c>
      <c r="I31" s="8">
        <v>255</v>
      </c>
      <c r="J31" s="8">
        <v>155</v>
      </c>
      <c r="K31" s="8">
        <v>151</v>
      </c>
      <c r="L31" s="8">
        <v>138</v>
      </c>
      <c r="M31" s="8">
        <v>132</v>
      </c>
      <c r="N31" s="8">
        <v>130</v>
      </c>
      <c r="O31" s="8">
        <v>127</v>
      </c>
      <c r="P31" s="8">
        <v>132</v>
      </c>
      <c r="Q31" s="340">
        <v>127</v>
      </c>
    </row>
    <row r="32" spans="1:17">
      <c r="A32" s="5" t="s">
        <v>763</v>
      </c>
      <c r="B32" s="5" t="s">
        <v>461</v>
      </c>
      <c r="C32" s="8" t="s">
        <v>525</v>
      </c>
      <c r="D32" s="8" t="s">
        <v>564</v>
      </c>
      <c r="E32" s="8">
        <v>754</v>
      </c>
      <c r="F32" s="8">
        <v>704</v>
      </c>
      <c r="G32" s="8">
        <v>686</v>
      </c>
      <c r="H32" s="8">
        <v>879</v>
      </c>
      <c r="I32" s="8">
        <v>993</v>
      </c>
      <c r="J32" s="8">
        <v>572</v>
      </c>
      <c r="K32" s="8">
        <v>702</v>
      </c>
      <c r="L32" s="8">
        <v>769</v>
      </c>
      <c r="M32" s="8">
        <v>750</v>
      </c>
      <c r="N32" s="8">
        <v>763</v>
      </c>
      <c r="O32" s="8">
        <v>748</v>
      </c>
      <c r="P32" s="8">
        <v>687</v>
      </c>
      <c r="Q32" s="340">
        <v>768</v>
      </c>
    </row>
    <row r="33" spans="1:17">
      <c r="A33" s="5" t="s">
        <v>608</v>
      </c>
      <c r="B33" s="5" t="s">
        <v>461</v>
      </c>
      <c r="C33" s="8" t="s">
        <v>525</v>
      </c>
      <c r="D33" s="8" t="s">
        <v>564</v>
      </c>
      <c r="E33" s="8">
        <v>246</v>
      </c>
      <c r="F33" s="8">
        <v>178</v>
      </c>
      <c r="G33" s="8">
        <v>177</v>
      </c>
      <c r="H33" s="8">
        <v>241</v>
      </c>
      <c r="I33" s="8">
        <v>257</v>
      </c>
      <c r="J33" s="8">
        <v>170</v>
      </c>
      <c r="K33" s="8">
        <v>199</v>
      </c>
      <c r="L33" s="8">
        <v>254</v>
      </c>
      <c r="M33" s="8">
        <v>230</v>
      </c>
      <c r="N33" s="8">
        <v>270</v>
      </c>
      <c r="O33" s="8">
        <v>291</v>
      </c>
      <c r="P33" s="8">
        <v>232</v>
      </c>
      <c r="Q33" s="340">
        <v>287</v>
      </c>
    </row>
    <row r="34" spans="1:17">
      <c r="A34" s="5" t="s">
        <v>761</v>
      </c>
      <c r="B34" s="5" t="s">
        <v>461</v>
      </c>
      <c r="C34" s="8" t="s">
        <v>525</v>
      </c>
      <c r="D34" s="8" t="s">
        <v>564</v>
      </c>
      <c r="E34" s="8">
        <v>441</v>
      </c>
      <c r="F34" s="8">
        <v>454</v>
      </c>
      <c r="G34" s="8">
        <v>437</v>
      </c>
      <c r="H34" s="8">
        <v>561</v>
      </c>
      <c r="I34" s="8">
        <v>643</v>
      </c>
      <c r="J34" s="8">
        <v>331</v>
      </c>
      <c r="K34" s="8">
        <v>419</v>
      </c>
      <c r="L34" s="8">
        <v>451</v>
      </c>
      <c r="M34" s="8">
        <v>440</v>
      </c>
      <c r="N34" s="8">
        <v>426</v>
      </c>
      <c r="O34" s="8">
        <v>381</v>
      </c>
      <c r="P34" s="8">
        <v>377</v>
      </c>
      <c r="Q34" s="340">
        <v>389</v>
      </c>
    </row>
    <row r="35" spans="1:17">
      <c r="A35" s="5" t="s">
        <v>762</v>
      </c>
      <c r="B35" s="5" t="s">
        <v>461</v>
      </c>
      <c r="C35" s="8" t="s">
        <v>525</v>
      </c>
      <c r="D35" s="8" t="s">
        <v>564</v>
      </c>
      <c r="E35" s="8">
        <v>67</v>
      </c>
      <c r="F35" s="8">
        <v>72</v>
      </c>
      <c r="G35" s="8">
        <v>72</v>
      </c>
      <c r="H35" s="8">
        <v>77</v>
      </c>
      <c r="I35" s="8">
        <v>93</v>
      </c>
      <c r="J35" s="8">
        <v>71</v>
      </c>
      <c r="K35" s="8">
        <v>84</v>
      </c>
      <c r="L35" s="8">
        <v>64</v>
      </c>
      <c r="M35" s="8">
        <v>80</v>
      </c>
      <c r="N35" s="8">
        <v>67</v>
      </c>
      <c r="O35" s="8">
        <v>76</v>
      </c>
      <c r="P35" s="8">
        <v>78</v>
      </c>
      <c r="Q35" s="340">
        <v>92</v>
      </c>
    </row>
    <row r="37" spans="1:17">
      <c r="A37" s="441" t="s">
        <v>570</v>
      </c>
      <c r="B37" s="441"/>
      <c r="C37" s="441"/>
      <c r="D37" s="441"/>
      <c r="E37" s="441"/>
      <c r="F37" s="441"/>
      <c r="G37" s="441"/>
      <c r="H37" s="441"/>
      <c r="I37" s="441"/>
      <c r="J37" s="441"/>
      <c r="K37" s="441"/>
      <c r="L37" s="441"/>
      <c r="M37" s="441"/>
      <c r="N37" s="441"/>
      <c r="O37" s="441"/>
      <c r="P37" s="441"/>
      <c r="Q37" s="441"/>
    </row>
    <row r="38" spans="1:17">
      <c r="A38" s="441" t="s">
        <v>605</v>
      </c>
      <c r="B38" s="441"/>
      <c r="C38" s="441"/>
      <c r="D38" s="441"/>
      <c r="E38" s="441"/>
      <c r="F38" s="441"/>
      <c r="G38" s="441"/>
      <c r="H38" s="441"/>
      <c r="I38" s="441"/>
      <c r="J38" s="441"/>
      <c r="K38" s="441"/>
      <c r="L38" s="441"/>
      <c r="M38" s="441"/>
      <c r="N38" s="441"/>
      <c r="O38" s="441"/>
      <c r="P38" s="441"/>
      <c r="Q38" s="441"/>
    </row>
    <row r="39" spans="1:17" ht="25.5" customHeight="1">
      <c r="A39" s="448" t="s">
        <v>888</v>
      </c>
      <c r="B39" s="448"/>
      <c r="C39" s="448"/>
      <c r="D39" s="448"/>
      <c r="E39" s="448"/>
      <c r="F39" s="448"/>
      <c r="G39" s="448"/>
      <c r="H39" s="448"/>
      <c r="I39" s="448"/>
      <c r="J39" s="448"/>
      <c r="K39" s="448"/>
      <c r="L39" s="448"/>
      <c r="M39" s="448"/>
      <c r="N39" s="448"/>
      <c r="O39" s="448"/>
      <c r="P39" s="448"/>
      <c r="Q39" s="448"/>
    </row>
    <row r="43" spans="1:17">
      <c r="M43" s="17"/>
      <c r="N43" s="17"/>
      <c r="O43" s="17"/>
      <c r="P43" s="17"/>
    </row>
    <row r="44" spans="1:17">
      <c r="A44" s="4"/>
    </row>
    <row r="45" spans="1:17" s="4" customFormat="1">
      <c r="C45" s="22"/>
      <c r="D45" s="8"/>
      <c r="E45" s="8"/>
      <c r="F45" s="8"/>
      <c r="G45" s="8"/>
      <c r="H45" s="8"/>
      <c r="I45" s="22"/>
      <c r="J45" s="22"/>
      <c r="K45" s="22"/>
      <c r="L45" s="22"/>
      <c r="M45" s="22"/>
      <c r="N45" s="22"/>
      <c r="O45" s="22"/>
      <c r="P45" s="22"/>
    </row>
    <row r="46" spans="1:17">
      <c r="A46" s="4"/>
    </row>
    <row r="47" spans="1:17">
      <c r="A47" s="14"/>
      <c r="B47" s="14"/>
      <c r="C47" s="17"/>
      <c r="I47" s="17"/>
      <c r="J47" s="17"/>
      <c r="K47" s="17"/>
      <c r="M47" s="46"/>
      <c r="N47" s="24"/>
      <c r="O47" s="24"/>
      <c r="P47" s="24"/>
    </row>
    <row r="48" spans="1:17">
      <c r="A48" s="14"/>
      <c r="B48" s="14"/>
    </row>
    <row r="49" spans="1:36">
      <c r="A49" s="47"/>
      <c r="B49" s="14"/>
    </row>
    <row r="50" spans="1:36">
      <c r="A50" s="14"/>
      <c r="B50" s="14"/>
    </row>
    <row r="51" spans="1:36">
      <c r="A51" s="14"/>
      <c r="B51" s="14"/>
    </row>
    <row r="52" spans="1:36">
      <c r="A52" s="14"/>
      <c r="B52" s="14"/>
    </row>
    <row r="53" spans="1:36">
      <c r="A53" s="14"/>
      <c r="B53" s="14"/>
    </row>
    <row r="54" spans="1:36">
      <c r="A54" s="14"/>
      <c r="B54" s="14"/>
      <c r="D54" s="22"/>
      <c r="F54" s="239"/>
      <c r="G54" s="239"/>
      <c r="H54" s="239"/>
      <c r="I54" s="239"/>
      <c r="J54" s="239"/>
      <c r="K54" s="239"/>
      <c r="L54" s="239"/>
      <c r="M54" s="239"/>
      <c r="N54" s="239"/>
      <c r="O54" s="176"/>
      <c r="P54" s="17"/>
      <c r="Q54" s="68"/>
      <c r="R54" s="68"/>
      <c r="S54" s="17"/>
      <c r="T54" s="17"/>
      <c r="U54" s="17"/>
      <c r="V54" s="17"/>
      <c r="W54" s="17"/>
      <c r="X54" s="17"/>
      <c r="Y54" s="17"/>
      <c r="Z54" s="8"/>
      <c r="AA54" s="8"/>
      <c r="AB54" s="8"/>
      <c r="AC54" s="8"/>
      <c r="AD54" s="8"/>
      <c r="AE54" s="8"/>
      <c r="AF54" s="8"/>
      <c r="AG54" s="8"/>
      <c r="AH54" s="8"/>
      <c r="AI54" s="8"/>
      <c r="AJ54" s="8"/>
    </row>
    <row r="55" spans="1:36">
      <c r="A55" s="14"/>
      <c r="B55" s="14"/>
      <c r="D55" s="4"/>
      <c r="E55" s="4"/>
      <c r="F55" s="239"/>
      <c r="G55" s="239"/>
      <c r="H55" s="239"/>
      <c r="I55" s="239"/>
      <c r="J55" s="239"/>
      <c r="K55" s="239"/>
      <c r="L55" s="239"/>
      <c r="M55" s="239"/>
      <c r="N55" s="239"/>
      <c r="O55" s="176"/>
      <c r="P55" s="17"/>
      <c r="Q55" s="68"/>
      <c r="R55" s="68"/>
      <c r="S55" s="287"/>
      <c r="T55" s="287"/>
      <c r="U55" s="287"/>
      <c r="V55" s="287"/>
      <c r="W55" s="287"/>
      <c r="X55" s="287"/>
      <c r="Y55" s="287"/>
      <c r="Z55" s="8"/>
      <c r="AA55" s="8"/>
      <c r="AB55" s="8"/>
      <c r="AC55" s="8"/>
      <c r="AD55" s="8"/>
      <c r="AE55" s="8"/>
      <c r="AF55" s="8"/>
      <c r="AG55" s="8"/>
      <c r="AH55" s="8"/>
      <c r="AI55" s="8"/>
      <c r="AJ55" s="8"/>
    </row>
    <row r="56" spans="1:36">
      <c r="A56" s="14"/>
      <c r="B56" s="14"/>
      <c r="D56" s="4"/>
      <c r="E56" s="4"/>
      <c r="F56" s="239"/>
      <c r="G56" s="239"/>
      <c r="H56" s="239"/>
      <c r="I56" s="239"/>
      <c r="J56" s="239"/>
      <c r="K56" s="239"/>
      <c r="L56" s="239"/>
      <c r="M56" s="239"/>
      <c r="N56" s="239"/>
      <c r="O56" s="176"/>
      <c r="P56" s="17"/>
      <c r="Q56" s="68"/>
      <c r="R56" s="68"/>
      <c r="S56" s="287"/>
      <c r="T56" s="287"/>
      <c r="U56" s="287"/>
      <c r="V56" s="287"/>
      <c r="W56" s="287"/>
      <c r="X56" s="287"/>
      <c r="Y56" s="287"/>
      <c r="Z56" s="8"/>
      <c r="AA56" s="8"/>
      <c r="AB56" s="8"/>
      <c r="AC56" s="8"/>
      <c r="AD56" s="8"/>
      <c r="AE56" s="8"/>
      <c r="AF56" s="8"/>
      <c r="AG56" s="8"/>
      <c r="AH56" s="8"/>
      <c r="AI56" s="8"/>
      <c r="AJ56" s="8"/>
    </row>
    <row r="57" spans="1:36">
      <c r="A57" s="14"/>
      <c r="B57" s="14"/>
      <c r="C57" s="17"/>
      <c r="D57" s="4"/>
      <c r="E57" s="4"/>
      <c r="F57" s="239"/>
      <c r="G57" s="239"/>
      <c r="H57" s="239"/>
      <c r="I57" s="239"/>
      <c r="J57" s="239"/>
      <c r="K57" s="239"/>
      <c r="L57" s="239"/>
      <c r="M57" s="239"/>
      <c r="N57" s="239"/>
      <c r="O57" s="176"/>
      <c r="P57" s="127"/>
      <c r="Q57" s="132"/>
      <c r="R57" s="132"/>
      <c r="S57" s="17"/>
      <c r="T57" s="17"/>
      <c r="U57" s="17"/>
      <c r="V57" s="17"/>
      <c r="W57" s="17"/>
      <c r="X57" s="17"/>
      <c r="Y57" s="17"/>
      <c r="Z57" s="8"/>
      <c r="AA57" s="8"/>
      <c r="AB57" s="8"/>
      <c r="AC57" s="8"/>
      <c r="AD57" s="8"/>
      <c r="AE57" s="8"/>
      <c r="AF57" s="8"/>
      <c r="AG57" s="8"/>
      <c r="AH57" s="8"/>
      <c r="AI57" s="8"/>
      <c r="AJ57" s="8"/>
    </row>
    <row r="58" spans="1:36">
      <c r="A58" s="47"/>
      <c r="B58" s="14"/>
      <c r="D58" s="4"/>
      <c r="E58" s="4"/>
      <c r="F58" s="239"/>
      <c r="G58" s="239"/>
      <c r="H58" s="239"/>
      <c r="I58" s="239"/>
      <c r="J58" s="239"/>
      <c r="K58" s="239"/>
      <c r="L58" s="239"/>
      <c r="M58" s="239"/>
      <c r="N58" s="239"/>
      <c r="O58" s="176"/>
      <c r="P58" s="17"/>
      <c r="Q58" s="68"/>
      <c r="R58" s="68"/>
      <c r="S58" s="17"/>
      <c r="T58" s="287"/>
      <c r="U58" s="17"/>
      <c r="V58" s="17"/>
      <c r="W58" s="17"/>
      <c r="X58" s="17"/>
      <c r="Y58" s="17"/>
      <c r="Z58" s="8"/>
      <c r="AA58" s="8"/>
      <c r="AB58" s="8"/>
      <c r="AC58" s="8"/>
      <c r="AD58" s="8"/>
      <c r="AE58" s="8"/>
      <c r="AF58" s="8"/>
      <c r="AG58" s="8"/>
      <c r="AH58" s="8"/>
      <c r="AI58" s="8"/>
      <c r="AJ58" s="8"/>
    </row>
    <row r="59" spans="1:36">
      <c r="A59" s="14"/>
      <c r="B59" s="14"/>
      <c r="D59" s="4"/>
      <c r="E59" s="4"/>
      <c r="F59" s="349"/>
      <c r="G59" s="349"/>
      <c r="H59" s="349"/>
      <c r="I59" s="349"/>
      <c r="J59" s="349"/>
      <c r="K59" s="349"/>
      <c r="L59" s="349"/>
      <c r="M59" s="349"/>
      <c r="N59" s="349"/>
      <c r="O59" s="176"/>
      <c r="P59" s="60"/>
      <c r="Q59" s="68"/>
      <c r="R59" s="68"/>
      <c r="S59" s="60"/>
      <c r="T59" s="60"/>
      <c r="U59" s="60"/>
      <c r="V59" s="60"/>
      <c r="W59" s="60"/>
      <c r="X59" s="60"/>
      <c r="Y59" s="60"/>
      <c r="Z59" s="8"/>
      <c r="AA59" s="8"/>
      <c r="AB59" s="8"/>
      <c r="AC59" s="8"/>
      <c r="AD59" s="8"/>
      <c r="AE59" s="8"/>
      <c r="AF59" s="8"/>
      <c r="AG59" s="8"/>
      <c r="AH59" s="8"/>
      <c r="AI59" s="8"/>
      <c r="AJ59" s="8"/>
    </row>
    <row r="60" spans="1:36">
      <c r="D60" s="4"/>
      <c r="F60" s="245"/>
      <c r="G60" s="245"/>
      <c r="H60" s="245"/>
      <c r="I60" s="245"/>
      <c r="J60" s="245"/>
      <c r="K60" s="245"/>
      <c r="L60" s="245"/>
      <c r="M60" s="245"/>
      <c r="N60" s="245"/>
      <c r="O60" s="68"/>
      <c r="Q60" s="68"/>
      <c r="R60" s="22"/>
      <c r="S60" s="17"/>
      <c r="T60" s="17"/>
      <c r="U60" s="17"/>
      <c r="V60" s="17"/>
      <c r="W60" s="17"/>
      <c r="X60" s="17"/>
      <c r="Y60" s="17"/>
      <c r="Z60" s="8"/>
      <c r="AA60" s="8"/>
      <c r="AB60" s="8"/>
      <c r="AC60" s="8"/>
      <c r="AD60" s="8"/>
      <c r="AE60" s="8"/>
      <c r="AF60" s="8"/>
      <c r="AG60" s="8"/>
      <c r="AH60" s="8"/>
      <c r="AI60" s="8"/>
      <c r="AJ60" s="8"/>
    </row>
    <row r="61" spans="1:36">
      <c r="A61" s="4"/>
      <c r="D61" s="4"/>
      <c r="F61" s="164"/>
      <c r="G61" s="164"/>
      <c r="H61" s="164"/>
      <c r="I61" s="164"/>
      <c r="J61" s="164"/>
      <c r="K61" s="164"/>
      <c r="L61" s="164"/>
      <c r="M61" s="164"/>
      <c r="N61" s="164"/>
      <c r="O61" s="68"/>
      <c r="Q61" s="89"/>
      <c r="R61" s="22"/>
      <c r="S61" s="17"/>
      <c r="T61" s="17"/>
      <c r="U61" s="17"/>
      <c r="V61" s="17"/>
      <c r="W61" s="17"/>
      <c r="X61" s="17"/>
      <c r="Y61" s="17"/>
      <c r="Z61" s="8"/>
      <c r="AA61" s="8"/>
      <c r="AB61" s="8"/>
      <c r="AC61" s="8"/>
      <c r="AD61" s="8"/>
      <c r="AE61" s="8"/>
      <c r="AF61" s="8"/>
      <c r="AG61" s="8"/>
      <c r="AH61" s="8"/>
      <c r="AI61" s="8"/>
      <c r="AJ61" s="8"/>
    </row>
    <row r="62" spans="1:36">
      <c r="D62" s="4"/>
      <c r="F62" s="241"/>
      <c r="G62" s="241"/>
      <c r="H62" s="241"/>
      <c r="I62" s="241"/>
      <c r="J62" s="241"/>
      <c r="K62" s="241"/>
      <c r="L62" s="241"/>
      <c r="M62" s="241"/>
      <c r="N62" s="241"/>
      <c r="O62" s="218"/>
      <c r="P62" s="75"/>
      <c r="Q62" s="218"/>
      <c r="R62" s="8"/>
      <c r="S62" s="8"/>
      <c r="T62" s="8"/>
      <c r="U62" s="8"/>
      <c r="V62" s="8"/>
      <c r="W62" s="8"/>
      <c r="X62" s="8"/>
      <c r="Y62" s="8"/>
      <c r="Z62" s="8"/>
      <c r="AA62" s="8"/>
      <c r="AB62" s="8"/>
      <c r="AC62" s="8"/>
      <c r="AD62" s="8"/>
      <c r="AE62" s="8"/>
      <c r="AF62" s="8"/>
      <c r="AG62" s="8"/>
      <c r="AH62" s="8"/>
      <c r="AI62" s="8"/>
      <c r="AJ62" s="8"/>
    </row>
    <row r="63" spans="1:36">
      <c r="D63" s="4"/>
      <c r="I63" s="241"/>
      <c r="O63" s="25"/>
      <c r="Q63" s="25"/>
      <c r="R63" s="8"/>
      <c r="S63" s="8"/>
      <c r="T63" s="8"/>
      <c r="U63" s="8"/>
      <c r="V63" s="8"/>
      <c r="W63" s="8"/>
      <c r="X63" s="8"/>
      <c r="Y63" s="8"/>
      <c r="Z63" s="8"/>
      <c r="AA63" s="8"/>
      <c r="AB63" s="8"/>
      <c r="AC63" s="8"/>
      <c r="AD63" s="8"/>
      <c r="AE63" s="8"/>
      <c r="AF63" s="8"/>
      <c r="AG63" s="8"/>
      <c r="AH63" s="8"/>
      <c r="AI63" s="8"/>
      <c r="AJ63" s="8"/>
    </row>
    <row r="64" spans="1:36">
      <c r="D64" s="4"/>
      <c r="H64" s="273"/>
      <c r="O64" s="25"/>
      <c r="Q64" s="25"/>
      <c r="R64" s="8"/>
      <c r="S64" s="8"/>
      <c r="T64" s="8"/>
      <c r="U64" s="8"/>
      <c r="V64" s="8"/>
      <c r="W64" s="8"/>
      <c r="X64" s="8"/>
      <c r="Y64" s="8"/>
      <c r="Z64" s="8"/>
      <c r="AA64" s="8"/>
      <c r="AB64" s="8"/>
      <c r="AC64" s="8"/>
      <c r="AD64" s="8"/>
      <c r="AE64" s="8"/>
      <c r="AF64" s="8"/>
      <c r="AG64" s="8"/>
      <c r="AH64" s="8"/>
      <c r="AI64" s="8"/>
      <c r="AJ64" s="8"/>
    </row>
    <row r="65" spans="1:36">
      <c r="D65" s="4"/>
      <c r="H65" s="273"/>
      <c r="O65" s="25"/>
      <c r="Q65" s="25"/>
      <c r="R65" s="8"/>
      <c r="S65" s="8"/>
      <c r="T65" s="8"/>
      <c r="U65" s="8"/>
      <c r="V65" s="8"/>
      <c r="W65" s="8"/>
      <c r="X65" s="8"/>
      <c r="Y65" s="8"/>
      <c r="Z65" s="8"/>
      <c r="AA65" s="8"/>
      <c r="AB65" s="8"/>
      <c r="AC65" s="8"/>
      <c r="AD65" s="8"/>
      <c r="AE65" s="8"/>
      <c r="AF65" s="8"/>
      <c r="AG65" s="8"/>
      <c r="AH65" s="8"/>
      <c r="AI65" s="8"/>
      <c r="AJ65" s="8"/>
    </row>
    <row r="66" spans="1:36">
      <c r="A66" s="4"/>
    </row>
    <row r="69" spans="1:36">
      <c r="A69" s="4"/>
      <c r="L69" s="22"/>
      <c r="M69" s="22"/>
      <c r="N69" s="22"/>
      <c r="O69" s="22"/>
      <c r="P69" s="22"/>
    </row>
    <row r="71" spans="1:36">
      <c r="A71" s="4"/>
    </row>
    <row r="72" spans="1:36" s="4" customFormat="1">
      <c r="C72" s="22"/>
      <c r="P72" s="22"/>
    </row>
    <row r="73" spans="1:36">
      <c r="A73" s="4"/>
    </row>
    <row r="75" spans="1:36">
      <c r="P75" s="13"/>
    </row>
    <row r="76" spans="1:36">
      <c r="P76" s="13"/>
    </row>
    <row r="77" spans="1:36">
      <c r="P77" s="13"/>
    </row>
    <row r="80" spans="1:36">
      <c r="A80" s="4"/>
    </row>
    <row r="81" spans="1:16">
      <c r="P81" s="13"/>
    </row>
    <row r="82" spans="1:16">
      <c r="P82" s="13"/>
    </row>
    <row r="83" spans="1:16">
      <c r="P83" s="13"/>
    </row>
    <row r="84" spans="1:16">
      <c r="P84" s="13"/>
    </row>
    <row r="85" spans="1:16">
      <c r="P85" s="13"/>
    </row>
    <row r="86" spans="1:16">
      <c r="P86" s="13"/>
    </row>
    <row r="87" spans="1:16">
      <c r="P87" s="13"/>
    </row>
    <row r="88" spans="1:16">
      <c r="A88" s="76"/>
      <c r="P88" s="13"/>
    </row>
    <row r="90" spans="1:16">
      <c r="A90" s="4"/>
    </row>
    <row r="98" spans="1:16">
      <c r="A98" s="76"/>
      <c r="B98" s="76"/>
      <c r="P98" s="13"/>
    </row>
    <row r="100" spans="1:16">
      <c r="A100" s="4"/>
    </row>
    <row r="109" spans="1:16">
      <c r="O109" s="13"/>
      <c r="P109" s="13"/>
    </row>
    <row r="110" spans="1:16">
      <c r="O110" s="13"/>
      <c r="P110" s="13"/>
    </row>
    <row r="111" spans="1:16">
      <c r="O111" s="13"/>
      <c r="P111" s="13"/>
    </row>
    <row r="112" spans="1:16">
      <c r="O112" s="13"/>
      <c r="P112" s="13"/>
    </row>
    <row r="113" spans="1:28">
      <c r="O113" s="13"/>
      <c r="P113" s="13"/>
    </row>
    <row r="116" spans="1:28">
      <c r="A116" s="4"/>
    </row>
    <row r="117" spans="1:28" s="4" customFormat="1">
      <c r="C117" s="22"/>
      <c r="D117" s="8"/>
      <c r="E117" s="8"/>
      <c r="F117" s="8"/>
      <c r="G117" s="8"/>
      <c r="H117" s="8"/>
      <c r="I117" s="22"/>
      <c r="J117" s="22"/>
      <c r="K117" s="22"/>
      <c r="L117" s="22"/>
      <c r="M117" s="22"/>
      <c r="N117" s="22"/>
      <c r="O117" s="22"/>
      <c r="P117" s="22"/>
    </row>
    <row r="118" spans="1:28">
      <c r="A118" s="4"/>
    </row>
    <row r="119" spans="1:28">
      <c r="L119" s="71"/>
    </row>
    <row r="120" spans="1:28" ht="15">
      <c r="A120" s="14"/>
      <c r="L120" s="71"/>
      <c r="Q120" s="77"/>
      <c r="W120" s="44"/>
      <c r="X120" s="44"/>
      <c r="Y120" s="44"/>
      <c r="Z120" s="44"/>
      <c r="AA120" s="44"/>
      <c r="AB120" s="44"/>
    </row>
    <row r="121" spans="1:28">
      <c r="A121" s="48"/>
      <c r="L121" s="78"/>
      <c r="Q121" s="44"/>
    </row>
    <row r="122" spans="1:28">
      <c r="Q122" s="44"/>
      <c r="R122" s="44"/>
    </row>
    <row r="123" spans="1:28">
      <c r="A123" s="4"/>
    </row>
  </sheetData>
  <mergeCells count="3">
    <mergeCell ref="A39:Q39"/>
    <mergeCell ref="A37:Q37"/>
    <mergeCell ref="A38:Q38"/>
  </mergeCells>
  <phoneticPr fontId="17" type="noConversion"/>
  <conditionalFormatting sqref="K61:K65 F60:Y60 K59 O61:O65">
    <cfRule type="cellIs" dxfId="4313" priority="90" operator="equal">
      <formula>"-"</formula>
    </cfRule>
  </conditionalFormatting>
  <conditionalFormatting sqref="F59:O59 Q59">
    <cfRule type="cellIs" dxfId="4312" priority="88" stopIfTrue="1" operator="equal">
      <formula>"-"</formula>
    </cfRule>
    <cfRule type="containsText" dxfId="4311" priority="89" stopIfTrue="1" operator="containsText" text="leer">
      <formula>NOT(ISERROR(SEARCH("leer",F59)))</formula>
    </cfRule>
  </conditionalFormatting>
  <conditionalFormatting sqref="F57:O57">
    <cfRule type="cellIs" dxfId="4310" priority="86" stopIfTrue="1" operator="equal">
      <formula>"-"</formula>
    </cfRule>
    <cfRule type="containsText" dxfId="4309" priority="87" stopIfTrue="1" operator="containsText" text="leer">
      <formula>NOT(ISERROR(SEARCH("leer",F57)))</formula>
    </cfRule>
  </conditionalFormatting>
  <conditionalFormatting sqref="F57:O57">
    <cfRule type="cellIs" dxfId="4308" priority="85" stopIfTrue="1" operator="equal">
      <formula>"-"</formula>
    </cfRule>
  </conditionalFormatting>
  <conditionalFormatting sqref="F57:O57">
    <cfRule type="cellIs" dxfId="4307" priority="83" stopIfTrue="1" operator="equal">
      <formula>"-"</formula>
    </cfRule>
    <cfRule type="containsText" dxfId="4306" priority="84" stopIfTrue="1" operator="containsText" text="leer">
      <formula>NOT(ISERROR(SEARCH("leer",F57)))</formula>
    </cfRule>
  </conditionalFormatting>
  <conditionalFormatting sqref="F57:O57">
    <cfRule type="cellIs" dxfId="4305" priority="82" stopIfTrue="1" operator="equal">
      <formula>"-"</formula>
    </cfRule>
  </conditionalFormatting>
  <conditionalFormatting sqref="Q57">
    <cfRule type="cellIs" dxfId="4304" priority="80" stopIfTrue="1" operator="equal">
      <formula>"-"</formula>
    </cfRule>
    <cfRule type="containsText" dxfId="4303" priority="81" stopIfTrue="1" operator="containsText" text="leer">
      <formula>NOT(ISERROR(SEARCH("leer",Q57)))</formula>
    </cfRule>
  </conditionalFormatting>
  <conditionalFormatting sqref="Q57">
    <cfRule type="cellIs" dxfId="4302" priority="79" stopIfTrue="1" operator="equal">
      <formula>"-"</formula>
    </cfRule>
  </conditionalFormatting>
  <conditionalFormatting sqref="Q57">
    <cfRule type="cellIs" dxfId="4301" priority="77" stopIfTrue="1" operator="equal">
      <formula>"-"</formula>
    </cfRule>
    <cfRule type="containsText" dxfId="4300" priority="78" stopIfTrue="1" operator="containsText" text="leer">
      <formula>NOT(ISERROR(SEARCH("leer",Q57)))</formula>
    </cfRule>
  </conditionalFormatting>
  <conditionalFormatting sqref="Q57">
    <cfRule type="cellIs" dxfId="4299" priority="76" stopIfTrue="1" operator="equal">
      <formula>"-"</formula>
    </cfRule>
  </conditionalFormatting>
  <conditionalFormatting sqref="F57:O57">
    <cfRule type="cellIs" dxfId="4298" priority="74" stopIfTrue="1" operator="equal">
      <formula>"-"</formula>
    </cfRule>
    <cfRule type="containsText" dxfId="4297" priority="75" stopIfTrue="1" operator="containsText" text="leer">
      <formula>NOT(ISERROR(SEARCH("leer",F57)))</formula>
    </cfRule>
  </conditionalFormatting>
  <conditionalFormatting sqref="F57:O57">
    <cfRule type="cellIs" dxfId="4296" priority="73" stopIfTrue="1" operator="equal">
      <formula>"-"</formula>
    </cfRule>
  </conditionalFormatting>
  <conditionalFormatting sqref="F57:O57">
    <cfRule type="cellIs" dxfId="4295" priority="71" stopIfTrue="1" operator="equal">
      <formula>"-"</formula>
    </cfRule>
    <cfRule type="containsText" dxfId="4294" priority="72" stopIfTrue="1" operator="containsText" text="leer">
      <formula>NOT(ISERROR(SEARCH("leer",F57)))</formula>
    </cfRule>
  </conditionalFormatting>
  <conditionalFormatting sqref="F57:O57">
    <cfRule type="cellIs" dxfId="4293" priority="70" stopIfTrue="1" operator="equal">
      <formula>"-"</formula>
    </cfRule>
  </conditionalFormatting>
  <conditionalFormatting sqref="Q57">
    <cfRule type="cellIs" dxfId="4292" priority="68" stopIfTrue="1" operator="equal">
      <formula>"-"</formula>
    </cfRule>
    <cfRule type="containsText" dxfId="4291" priority="69" stopIfTrue="1" operator="containsText" text="leer">
      <formula>NOT(ISERROR(SEARCH("leer",Q57)))</formula>
    </cfRule>
  </conditionalFormatting>
  <conditionalFormatting sqref="Q57">
    <cfRule type="cellIs" dxfId="4290" priority="67" stopIfTrue="1" operator="equal">
      <formula>"-"</formula>
    </cfRule>
  </conditionalFormatting>
  <conditionalFormatting sqref="Q57">
    <cfRule type="cellIs" dxfId="4289" priority="65" stopIfTrue="1" operator="equal">
      <formula>"-"</formula>
    </cfRule>
    <cfRule type="containsText" dxfId="4288" priority="66" stopIfTrue="1" operator="containsText" text="leer">
      <formula>NOT(ISERROR(SEARCH("leer",Q57)))</formula>
    </cfRule>
  </conditionalFormatting>
  <conditionalFormatting sqref="Q57">
    <cfRule type="cellIs" dxfId="4287" priority="64" stopIfTrue="1" operator="equal">
      <formula>"-"</formula>
    </cfRule>
  </conditionalFormatting>
  <conditionalFormatting sqref="Q57 F57:O57">
    <cfRule type="cellIs" dxfId="4286" priority="63" operator="equal">
      <formula>"-"</formula>
    </cfRule>
  </conditionalFormatting>
  <conditionalFormatting sqref="F57:O57 Q57">
    <cfRule type="cellIs" dxfId="4285" priority="61" stopIfTrue="1" operator="equal">
      <formula>"-"</formula>
    </cfRule>
    <cfRule type="containsText" dxfId="4284" priority="62" stopIfTrue="1" operator="containsText" text="leer">
      <formula>NOT(ISERROR(SEARCH("leer",F57)))</formula>
    </cfRule>
  </conditionalFormatting>
  <conditionalFormatting sqref="I56">
    <cfRule type="cellIs" dxfId="4283" priority="59" stopIfTrue="1" operator="equal">
      <formula>"-"</formula>
    </cfRule>
    <cfRule type="containsText" dxfId="4282" priority="60" stopIfTrue="1" operator="containsText" text="leer">
      <formula>NOT(ISERROR(SEARCH("leer",I56)))</formula>
    </cfRule>
  </conditionalFormatting>
  <conditionalFormatting sqref="I56">
    <cfRule type="cellIs" dxfId="4281" priority="58" stopIfTrue="1" operator="equal">
      <formula>"-"</formula>
    </cfRule>
  </conditionalFormatting>
  <conditionalFormatting sqref="I56">
    <cfRule type="cellIs" dxfId="4280" priority="56" stopIfTrue="1" operator="equal">
      <formula>"-"</formula>
    </cfRule>
    <cfRule type="containsText" dxfId="4279" priority="57" stopIfTrue="1" operator="containsText" text="leer">
      <formula>NOT(ISERROR(SEARCH("leer",I56)))</formula>
    </cfRule>
  </conditionalFormatting>
  <conditionalFormatting sqref="I56">
    <cfRule type="cellIs" dxfId="4278" priority="55" stopIfTrue="1" operator="equal">
      <formula>"-"</formula>
    </cfRule>
  </conditionalFormatting>
  <conditionalFormatting sqref="I56">
    <cfRule type="cellIs" dxfId="4277" priority="53" stopIfTrue="1" operator="equal">
      <formula>"-"</formula>
    </cfRule>
    <cfRule type="containsText" dxfId="4276" priority="54" stopIfTrue="1" operator="containsText" text="leer">
      <formula>NOT(ISERROR(SEARCH("leer",I56)))</formula>
    </cfRule>
  </conditionalFormatting>
  <conditionalFormatting sqref="I56">
    <cfRule type="cellIs" dxfId="4275" priority="52" stopIfTrue="1" operator="equal">
      <formula>"-"</formula>
    </cfRule>
  </conditionalFormatting>
  <conditionalFormatting sqref="I56">
    <cfRule type="cellIs" dxfId="4274" priority="50" stopIfTrue="1" operator="equal">
      <formula>"-"</formula>
    </cfRule>
    <cfRule type="containsText" dxfId="4273" priority="51" stopIfTrue="1" operator="containsText" text="leer">
      <formula>NOT(ISERROR(SEARCH("leer",I56)))</formula>
    </cfRule>
  </conditionalFormatting>
  <conditionalFormatting sqref="I56">
    <cfRule type="cellIs" dxfId="4272" priority="49" stopIfTrue="1" operator="equal">
      <formula>"-"</formula>
    </cfRule>
  </conditionalFormatting>
  <conditionalFormatting sqref="I56">
    <cfRule type="cellIs" dxfId="4271" priority="48" operator="equal">
      <formula>"-"</formula>
    </cfRule>
  </conditionalFormatting>
  <conditionalFormatting sqref="I56">
    <cfRule type="cellIs" dxfId="4270" priority="46" stopIfTrue="1" operator="equal">
      <formula>"-"</formula>
    </cfRule>
    <cfRule type="containsText" dxfId="4269" priority="47" stopIfTrue="1" operator="containsText" text="leer">
      <formula>NOT(ISERROR(SEARCH("leer",I56)))</formula>
    </cfRule>
  </conditionalFormatting>
  <conditionalFormatting sqref="L10:P10 K5:K24 J10 L14:P14">
    <cfRule type="cellIs" dxfId="4268" priority="45" operator="equal">
      <formula>"-"</formula>
    </cfRule>
  </conditionalFormatting>
  <conditionalFormatting sqref="J5:J14 J16">
    <cfRule type="cellIs" dxfId="4267" priority="43" stopIfTrue="1" operator="equal">
      <formula>"-"</formula>
    </cfRule>
    <cfRule type="containsText" dxfId="4266" priority="44" stopIfTrue="1" operator="containsText" text="leer">
      <formula>NOT(ISERROR(SEARCH("leer",J5)))</formula>
    </cfRule>
  </conditionalFormatting>
  <conditionalFormatting sqref="H5:H14">
    <cfRule type="cellIs" dxfId="4265" priority="41" stopIfTrue="1" operator="equal">
      <formula>"-"</formula>
    </cfRule>
    <cfRule type="containsText" dxfId="4264" priority="42" stopIfTrue="1" operator="containsText" text="leer">
      <formula>NOT(ISERROR(SEARCH("leer",H5)))</formula>
    </cfRule>
  </conditionalFormatting>
  <conditionalFormatting sqref="H5:H14">
    <cfRule type="cellIs" dxfId="4263" priority="40" stopIfTrue="1" operator="equal">
      <formula>"-"</formula>
    </cfRule>
  </conditionalFormatting>
  <conditionalFormatting sqref="H5:H14">
    <cfRule type="cellIs" dxfId="4262" priority="38" stopIfTrue="1" operator="equal">
      <formula>"-"</formula>
    </cfRule>
    <cfRule type="containsText" dxfId="4261" priority="39" stopIfTrue="1" operator="containsText" text="leer">
      <formula>NOT(ISERROR(SEARCH("leer",H5)))</formula>
    </cfRule>
  </conditionalFormatting>
  <conditionalFormatting sqref="H5:H14">
    <cfRule type="cellIs" dxfId="4260" priority="37" stopIfTrue="1" operator="equal">
      <formula>"-"</formula>
    </cfRule>
  </conditionalFormatting>
  <conditionalFormatting sqref="H16">
    <cfRule type="cellIs" dxfId="4259" priority="35" stopIfTrue="1" operator="equal">
      <formula>"-"</formula>
    </cfRule>
    <cfRule type="containsText" dxfId="4258" priority="36" stopIfTrue="1" operator="containsText" text="leer">
      <formula>NOT(ISERROR(SEARCH("leer",H16)))</formula>
    </cfRule>
  </conditionalFormatting>
  <conditionalFormatting sqref="H16">
    <cfRule type="cellIs" dxfId="4257" priority="34" stopIfTrue="1" operator="equal">
      <formula>"-"</formula>
    </cfRule>
  </conditionalFormatting>
  <conditionalFormatting sqref="H16">
    <cfRule type="cellIs" dxfId="4256" priority="32" stopIfTrue="1" operator="equal">
      <formula>"-"</formula>
    </cfRule>
    <cfRule type="containsText" dxfId="4255" priority="33" stopIfTrue="1" operator="containsText" text="leer">
      <formula>NOT(ISERROR(SEARCH("leer",H16)))</formula>
    </cfRule>
  </conditionalFormatting>
  <conditionalFormatting sqref="H16">
    <cfRule type="cellIs" dxfId="4254" priority="31" stopIfTrue="1" operator="equal">
      <formula>"-"</formula>
    </cfRule>
  </conditionalFormatting>
  <conditionalFormatting sqref="H5:H14">
    <cfRule type="cellIs" dxfId="4253" priority="29" stopIfTrue="1" operator="equal">
      <formula>"-"</formula>
    </cfRule>
    <cfRule type="containsText" dxfId="4252" priority="30" stopIfTrue="1" operator="containsText" text="leer">
      <formula>NOT(ISERROR(SEARCH("leer",H5)))</formula>
    </cfRule>
  </conditionalFormatting>
  <conditionalFormatting sqref="H5:H14">
    <cfRule type="cellIs" dxfId="4251" priority="28" stopIfTrue="1" operator="equal">
      <formula>"-"</formula>
    </cfRule>
  </conditionalFormatting>
  <conditionalFormatting sqref="H5:H14">
    <cfRule type="cellIs" dxfId="4250" priority="26" stopIfTrue="1" operator="equal">
      <formula>"-"</formula>
    </cfRule>
    <cfRule type="containsText" dxfId="4249" priority="27" stopIfTrue="1" operator="containsText" text="leer">
      <formula>NOT(ISERROR(SEARCH("leer",H5)))</formula>
    </cfRule>
  </conditionalFormatting>
  <conditionalFormatting sqref="H5:H14">
    <cfRule type="cellIs" dxfId="4248" priority="25" stopIfTrue="1" operator="equal">
      <formula>"-"</formula>
    </cfRule>
  </conditionalFormatting>
  <conditionalFormatting sqref="H16">
    <cfRule type="cellIs" dxfId="4247" priority="23" stopIfTrue="1" operator="equal">
      <formula>"-"</formula>
    </cfRule>
    <cfRule type="containsText" dxfId="4246" priority="24" stopIfTrue="1" operator="containsText" text="leer">
      <formula>NOT(ISERROR(SEARCH("leer",H16)))</formula>
    </cfRule>
  </conditionalFormatting>
  <conditionalFormatting sqref="H16">
    <cfRule type="cellIs" dxfId="4245" priority="22" stopIfTrue="1" operator="equal">
      <formula>"-"</formula>
    </cfRule>
  </conditionalFormatting>
  <conditionalFormatting sqref="H16">
    <cfRule type="cellIs" dxfId="4244" priority="20" stopIfTrue="1" operator="equal">
      <formula>"-"</formula>
    </cfRule>
    <cfRule type="containsText" dxfId="4243" priority="21" stopIfTrue="1" operator="containsText" text="leer">
      <formula>NOT(ISERROR(SEARCH("leer",H16)))</formula>
    </cfRule>
  </conditionalFormatting>
  <conditionalFormatting sqref="H16">
    <cfRule type="cellIs" dxfId="4242" priority="19" stopIfTrue="1" operator="equal">
      <formula>"-"</formula>
    </cfRule>
  </conditionalFormatting>
  <conditionalFormatting sqref="H16 H5:H14">
    <cfRule type="cellIs" dxfId="4241" priority="18" operator="equal">
      <formula>"-"</formula>
    </cfRule>
  </conditionalFormatting>
  <conditionalFormatting sqref="H5:H14 H16">
    <cfRule type="cellIs" dxfId="4240" priority="16" stopIfTrue="1" operator="equal">
      <formula>"-"</formula>
    </cfRule>
    <cfRule type="containsText" dxfId="4239" priority="17" stopIfTrue="1" operator="containsText" text="leer">
      <formula>NOT(ISERROR(SEARCH("leer",H5)))</formula>
    </cfRule>
  </conditionalFormatting>
  <conditionalFormatting sqref="G8">
    <cfRule type="cellIs" dxfId="4238" priority="14" stopIfTrue="1" operator="equal">
      <formula>"-"</formula>
    </cfRule>
    <cfRule type="containsText" dxfId="4237" priority="15" stopIfTrue="1" operator="containsText" text="leer">
      <formula>NOT(ISERROR(SEARCH("leer",G8)))</formula>
    </cfRule>
  </conditionalFormatting>
  <conditionalFormatting sqref="G8">
    <cfRule type="cellIs" dxfId="4236" priority="13" stopIfTrue="1" operator="equal">
      <formula>"-"</formula>
    </cfRule>
  </conditionalFormatting>
  <conditionalFormatting sqref="G8">
    <cfRule type="cellIs" dxfId="4235" priority="11" stopIfTrue="1" operator="equal">
      <formula>"-"</formula>
    </cfRule>
    <cfRule type="containsText" dxfId="4234" priority="12" stopIfTrue="1" operator="containsText" text="leer">
      <formula>NOT(ISERROR(SEARCH("leer",G8)))</formula>
    </cfRule>
  </conditionalFormatting>
  <conditionalFormatting sqref="G8">
    <cfRule type="cellIs" dxfId="4233" priority="10" stopIfTrue="1" operator="equal">
      <formula>"-"</formula>
    </cfRule>
  </conditionalFormatting>
  <conditionalFormatting sqref="G8">
    <cfRule type="cellIs" dxfId="4232" priority="8" stopIfTrue="1" operator="equal">
      <formula>"-"</formula>
    </cfRule>
    <cfRule type="containsText" dxfId="4231" priority="9" stopIfTrue="1" operator="containsText" text="leer">
      <formula>NOT(ISERROR(SEARCH("leer",G8)))</formula>
    </cfRule>
  </conditionalFormatting>
  <conditionalFormatting sqref="G8">
    <cfRule type="cellIs" dxfId="4230" priority="7" stopIfTrue="1" operator="equal">
      <formula>"-"</formula>
    </cfRule>
  </conditionalFormatting>
  <conditionalFormatting sqref="G8">
    <cfRule type="cellIs" dxfId="4229" priority="5" stopIfTrue="1" operator="equal">
      <formula>"-"</formula>
    </cfRule>
    <cfRule type="containsText" dxfId="4228" priority="6" stopIfTrue="1" operator="containsText" text="leer">
      <formula>NOT(ISERROR(SEARCH("leer",G8)))</formula>
    </cfRule>
  </conditionalFormatting>
  <conditionalFormatting sqref="G8">
    <cfRule type="cellIs" dxfId="4227" priority="4" stopIfTrue="1" operator="equal">
      <formula>"-"</formula>
    </cfRule>
  </conditionalFormatting>
  <conditionalFormatting sqref="G8">
    <cfRule type="cellIs" dxfId="4226" priority="3" operator="equal">
      <formula>"-"</formula>
    </cfRule>
  </conditionalFormatting>
  <conditionalFormatting sqref="G8">
    <cfRule type="cellIs" dxfId="4225" priority="1" stopIfTrue="1" operator="equal">
      <formula>"-"</formula>
    </cfRule>
    <cfRule type="containsText" dxfId="4224" priority="2" stopIfTrue="1" operator="containsText" text="leer">
      <formula>NOT(ISERROR(SEARCH("leer",G8)))</formula>
    </cfRule>
  </conditionalFormatting>
  <hyperlinks>
    <hyperlink ref="A1" location="Index!A1" display="zurück"/>
  </hyperlinks>
  <pageMargins left="0.79000000000000015" right="0.79000000000000015" top="0.98" bottom="0.98" header="0.51" footer="0.51"/>
  <pageSetup paperSize="9" scale="38" orientation="portrait" horizontalDpi="4294967292" verticalDpi="4294967292" r:id="rId1"/>
  <headerFooter alignWithMargins="0"/>
  <customProperties>
    <customPr name="_pios_id" r:id="rId2"/>
  </customProperties>
  <ignoredErrors>
    <ignoredError sqref="C14" twoDigitTextYear="1"/>
  </ignoredError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81"/>
  <sheetViews>
    <sheetView showRuler="0" zoomScaleNormal="100" workbookViewId="0"/>
  </sheetViews>
  <sheetFormatPr baseColWidth="10" defaultColWidth="10.7109375" defaultRowHeight="12.75"/>
  <cols>
    <col min="1" max="1" width="33.5703125" style="5" bestFit="1" customWidth="1"/>
    <col min="2" max="2" width="21.7109375" style="5" customWidth="1"/>
    <col min="3" max="3" width="9.140625" style="8" bestFit="1"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17">
      <c r="A1" s="92" t="s">
        <v>343</v>
      </c>
      <c r="D1" s="5"/>
      <c r="E1" s="5"/>
      <c r="F1" s="5"/>
      <c r="G1" s="5"/>
      <c r="H1" s="5"/>
    </row>
    <row r="2" spans="1:17">
      <c r="D2" s="5"/>
      <c r="E2" s="5"/>
      <c r="F2" s="5"/>
      <c r="G2" s="5"/>
      <c r="H2" s="5"/>
    </row>
    <row r="3" spans="1:17">
      <c r="A3" s="4" t="s">
        <v>162</v>
      </c>
      <c r="C3" s="5" t="s">
        <v>385</v>
      </c>
      <c r="D3" s="5" t="s">
        <v>477</v>
      </c>
      <c r="E3" s="22">
        <v>2004</v>
      </c>
      <c r="F3" s="22">
        <v>2005</v>
      </c>
      <c r="G3" s="22">
        <v>2006</v>
      </c>
      <c r="H3" s="22">
        <v>2007</v>
      </c>
      <c r="I3" s="22">
        <v>2008</v>
      </c>
      <c r="J3" s="22">
        <v>2009</v>
      </c>
      <c r="K3" s="22">
        <v>2010</v>
      </c>
      <c r="L3" s="22">
        <v>2011</v>
      </c>
      <c r="M3" s="22">
        <v>2012</v>
      </c>
      <c r="N3" s="22">
        <v>2013</v>
      </c>
      <c r="O3" s="4">
        <v>2014</v>
      </c>
      <c r="P3" s="4">
        <v>2015</v>
      </c>
      <c r="Q3" s="341">
        <v>2016</v>
      </c>
    </row>
    <row r="4" spans="1:17">
      <c r="Q4" s="340"/>
    </row>
    <row r="5" spans="1:17" s="76" customFormat="1">
      <c r="A5" s="76" t="s">
        <v>78</v>
      </c>
      <c r="B5" s="265" t="s">
        <v>663</v>
      </c>
      <c r="C5" s="8">
        <v>1</v>
      </c>
      <c r="D5" s="8" t="s">
        <v>782</v>
      </c>
      <c r="E5" s="204">
        <v>1556</v>
      </c>
      <c r="F5" s="204">
        <v>1465</v>
      </c>
      <c r="G5" s="204">
        <v>1429</v>
      </c>
      <c r="H5" s="204">
        <v>1473</v>
      </c>
      <c r="I5" s="204">
        <v>1571</v>
      </c>
      <c r="J5" s="204">
        <v>1690</v>
      </c>
      <c r="K5" s="204">
        <v>1824</v>
      </c>
      <c r="L5" s="164">
        <v>1942</v>
      </c>
      <c r="M5" s="204">
        <v>2015</v>
      </c>
      <c r="N5" s="8">
        <v>2024</v>
      </c>
      <c r="O5" s="8">
        <v>2035</v>
      </c>
      <c r="P5" s="21">
        <v>2077.1603333333333</v>
      </c>
      <c r="Q5" s="362">
        <v>2118</v>
      </c>
    </row>
    <row r="6" spans="1:17">
      <c r="A6" s="157" t="s">
        <v>52</v>
      </c>
      <c r="B6" s="265" t="s">
        <v>663</v>
      </c>
      <c r="C6" s="8">
        <v>1</v>
      </c>
      <c r="D6" s="8" t="s">
        <v>782</v>
      </c>
      <c r="E6" s="80">
        <v>236</v>
      </c>
      <c r="F6" s="80">
        <v>377</v>
      </c>
      <c r="G6" s="80">
        <v>469</v>
      </c>
      <c r="H6" s="68">
        <v>514</v>
      </c>
      <c r="I6" s="68">
        <v>572</v>
      </c>
      <c r="J6" s="60">
        <v>645</v>
      </c>
      <c r="K6" s="68">
        <v>734</v>
      </c>
      <c r="L6" s="68">
        <v>814</v>
      </c>
      <c r="M6" s="187">
        <v>858</v>
      </c>
      <c r="N6" s="21">
        <v>854</v>
      </c>
      <c r="O6" s="21">
        <v>827</v>
      </c>
      <c r="P6" s="21">
        <v>792.56275000000005</v>
      </c>
      <c r="Q6" s="340">
        <v>730</v>
      </c>
    </row>
    <row r="7" spans="1:17">
      <c r="A7" s="266" t="s">
        <v>662</v>
      </c>
      <c r="B7" s="265" t="s">
        <v>663</v>
      </c>
      <c r="E7" s="260" t="s">
        <v>280</v>
      </c>
      <c r="F7" s="260" t="s">
        <v>280</v>
      </c>
      <c r="G7" s="260" t="s">
        <v>280</v>
      </c>
      <c r="H7" s="260" t="s">
        <v>280</v>
      </c>
      <c r="I7" s="260" t="s">
        <v>280</v>
      </c>
      <c r="J7" s="260" t="s">
        <v>280</v>
      </c>
      <c r="K7" s="260" t="s">
        <v>280</v>
      </c>
      <c r="L7" s="260" t="s">
        <v>280</v>
      </c>
      <c r="M7" s="260" t="s">
        <v>280</v>
      </c>
      <c r="N7" s="262">
        <v>4</v>
      </c>
      <c r="O7" s="21">
        <v>9</v>
      </c>
      <c r="P7" s="21">
        <v>20</v>
      </c>
      <c r="Q7" s="340">
        <v>33</v>
      </c>
    </row>
    <row r="8" spans="1:17">
      <c r="A8" s="157" t="s">
        <v>451</v>
      </c>
      <c r="B8" s="265" t="s">
        <v>663</v>
      </c>
      <c r="C8" s="8">
        <v>1</v>
      </c>
      <c r="D8" s="8" t="s">
        <v>782</v>
      </c>
      <c r="E8" s="68">
        <v>329</v>
      </c>
      <c r="F8" s="68">
        <v>212</v>
      </c>
      <c r="G8" s="68">
        <v>170</v>
      </c>
      <c r="H8" s="68">
        <v>196</v>
      </c>
      <c r="I8" s="68">
        <v>213</v>
      </c>
      <c r="J8" s="60">
        <v>219</v>
      </c>
      <c r="K8" s="68">
        <v>227</v>
      </c>
      <c r="L8" s="68">
        <v>240</v>
      </c>
      <c r="M8" s="187">
        <v>251</v>
      </c>
      <c r="N8" s="21">
        <v>257</v>
      </c>
      <c r="O8" s="21">
        <v>255</v>
      </c>
      <c r="P8" s="21">
        <v>268.50883333333331</v>
      </c>
      <c r="Q8" s="340">
        <v>286</v>
      </c>
    </row>
    <row r="9" spans="1:17">
      <c r="A9" s="157" t="s">
        <v>452</v>
      </c>
      <c r="B9" s="265" t="s">
        <v>663</v>
      </c>
      <c r="C9" s="8">
        <v>1</v>
      </c>
      <c r="D9" s="8" t="s">
        <v>782</v>
      </c>
      <c r="E9" s="68">
        <v>50</v>
      </c>
      <c r="F9" s="68">
        <v>42</v>
      </c>
      <c r="G9" s="68">
        <v>34</v>
      </c>
      <c r="H9" s="68">
        <v>34</v>
      </c>
      <c r="I9" s="68">
        <v>35</v>
      </c>
      <c r="J9" s="60">
        <v>35</v>
      </c>
      <c r="K9" s="68">
        <v>36</v>
      </c>
      <c r="L9" s="68">
        <v>37</v>
      </c>
      <c r="M9" s="187">
        <v>43</v>
      </c>
      <c r="N9" s="21">
        <v>46</v>
      </c>
      <c r="O9" s="21">
        <v>49</v>
      </c>
      <c r="P9" s="21">
        <v>53.676416666666242</v>
      </c>
      <c r="Q9" s="340">
        <v>69</v>
      </c>
    </row>
    <row r="10" spans="1:17">
      <c r="A10" s="157" t="s">
        <v>453</v>
      </c>
      <c r="B10" s="265" t="s">
        <v>663</v>
      </c>
      <c r="C10" s="8">
        <v>1</v>
      </c>
      <c r="D10" s="8" t="s">
        <v>782</v>
      </c>
      <c r="E10" s="68">
        <v>611</v>
      </c>
      <c r="F10" s="68">
        <v>568</v>
      </c>
      <c r="G10" s="68">
        <v>541</v>
      </c>
      <c r="H10" s="68">
        <v>506</v>
      </c>
      <c r="I10" s="68">
        <v>514</v>
      </c>
      <c r="J10" s="60">
        <v>539</v>
      </c>
      <c r="K10" s="68">
        <v>564</v>
      </c>
      <c r="L10" s="68">
        <v>580</v>
      </c>
      <c r="M10" s="187">
        <v>578</v>
      </c>
      <c r="N10" s="21">
        <v>574</v>
      </c>
      <c r="O10" s="21">
        <v>608</v>
      </c>
      <c r="P10" s="21">
        <v>657.55058333333329</v>
      </c>
      <c r="Q10" s="340">
        <v>705</v>
      </c>
    </row>
    <row r="11" spans="1:17">
      <c r="A11" s="157" t="s">
        <v>454</v>
      </c>
      <c r="B11" s="265" t="s">
        <v>663</v>
      </c>
      <c r="C11" s="8">
        <v>1</v>
      </c>
      <c r="D11" s="8" t="s">
        <v>782</v>
      </c>
      <c r="E11" s="68">
        <v>110</v>
      </c>
      <c r="F11" s="68">
        <v>90</v>
      </c>
      <c r="G11" s="68">
        <v>74</v>
      </c>
      <c r="H11" s="68">
        <v>74</v>
      </c>
      <c r="I11" s="68">
        <v>78</v>
      </c>
      <c r="J11" s="60">
        <v>83</v>
      </c>
      <c r="K11" s="68">
        <v>92</v>
      </c>
      <c r="L11" s="68">
        <v>102</v>
      </c>
      <c r="M11" s="187">
        <v>116</v>
      </c>
      <c r="N11" s="21">
        <v>122</v>
      </c>
      <c r="O11" s="21">
        <v>119</v>
      </c>
      <c r="P11" s="21">
        <v>112.87958333333333</v>
      </c>
      <c r="Q11" s="340">
        <v>119</v>
      </c>
    </row>
    <row r="12" spans="1:17">
      <c r="A12" s="157" t="s">
        <v>455</v>
      </c>
      <c r="B12" s="265" t="s">
        <v>663</v>
      </c>
      <c r="C12" s="8">
        <v>1</v>
      </c>
      <c r="D12" s="8" t="s">
        <v>782</v>
      </c>
      <c r="E12" s="68">
        <v>6</v>
      </c>
      <c r="F12" s="68">
        <v>8</v>
      </c>
      <c r="G12" s="68">
        <v>11</v>
      </c>
      <c r="H12" s="68">
        <v>12</v>
      </c>
      <c r="I12" s="68">
        <v>14</v>
      </c>
      <c r="J12" s="60">
        <v>17</v>
      </c>
      <c r="K12" s="68">
        <v>15</v>
      </c>
      <c r="L12" s="68">
        <v>16</v>
      </c>
      <c r="M12" s="187">
        <v>17</v>
      </c>
      <c r="N12" s="21">
        <v>11</v>
      </c>
      <c r="O12" s="21">
        <v>7</v>
      </c>
      <c r="P12" s="21">
        <v>4.583333333333333</v>
      </c>
      <c r="Q12" s="340">
        <v>5</v>
      </c>
    </row>
    <row r="13" spans="1:17">
      <c r="A13" s="157" t="s">
        <v>677</v>
      </c>
      <c r="B13" s="265" t="s">
        <v>663</v>
      </c>
      <c r="C13" s="8">
        <v>1</v>
      </c>
      <c r="D13" s="8" t="s">
        <v>782</v>
      </c>
      <c r="E13" s="68">
        <v>33</v>
      </c>
      <c r="F13" s="68">
        <v>32</v>
      </c>
      <c r="G13" s="68">
        <v>32</v>
      </c>
      <c r="H13" s="68">
        <v>30</v>
      </c>
      <c r="I13" s="68">
        <v>33</v>
      </c>
      <c r="J13" s="60">
        <v>37</v>
      </c>
      <c r="K13" s="68">
        <v>36</v>
      </c>
      <c r="L13" s="68">
        <v>32</v>
      </c>
      <c r="M13" s="187">
        <v>28</v>
      </c>
      <c r="N13" s="21">
        <v>28</v>
      </c>
      <c r="O13" s="21">
        <v>24</v>
      </c>
      <c r="P13" s="21">
        <v>18.002666666666666</v>
      </c>
      <c r="Q13" s="340">
        <v>8</v>
      </c>
    </row>
    <row r="14" spans="1:17">
      <c r="A14" s="157" t="s">
        <v>210</v>
      </c>
      <c r="B14" s="265" t="s">
        <v>663</v>
      </c>
      <c r="C14" s="8">
        <v>1</v>
      </c>
      <c r="D14" s="8" t="s">
        <v>782</v>
      </c>
      <c r="E14" s="68">
        <v>89</v>
      </c>
      <c r="F14" s="68">
        <v>74</v>
      </c>
      <c r="G14" s="68">
        <v>72</v>
      </c>
      <c r="H14" s="68">
        <v>80</v>
      </c>
      <c r="I14" s="68">
        <v>84</v>
      </c>
      <c r="J14" s="60">
        <v>80</v>
      </c>
      <c r="K14" s="68">
        <v>80</v>
      </c>
      <c r="L14" s="68">
        <v>79</v>
      </c>
      <c r="M14" s="187">
        <v>82</v>
      </c>
      <c r="N14" s="21">
        <v>85</v>
      </c>
      <c r="O14" s="21">
        <v>89</v>
      </c>
      <c r="P14" s="21">
        <v>98.014750000000006</v>
      </c>
      <c r="Q14" s="340">
        <v>105</v>
      </c>
    </row>
    <row r="15" spans="1:17">
      <c r="A15" s="63" t="s">
        <v>36</v>
      </c>
      <c r="B15" s="265" t="s">
        <v>663</v>
      </c>
      <c r="C15" s="8">
        <v>1</v>
      </c>
      <c r="D15" s="8" t="s">
        <v>782</v>
      </c>
      <c r="E15" s="123" t="s">
        <v>280</v>
      </c>
      <c r="F15" s="123" t="s">
        <v>280</v>
      </c>
      <c r="G15" s="123" t="s">
        <v>280</v>
      </c>
      <c r="H15" s="123" t="s">
        <v>280</v>
      </c>
      <c r="I15" s="123" t="s">
        <v>280</v>
      </c>
      <c r="J15" s="60">
        <v>8</v>
      </c>
      <c r="K15" s="68">
        <v>14</v>
      </c>
      <c r="L15" s="68">
        <v>16</v>
      </c>
      <c r="M15" s="187">
        <v>16</v>
      </c>
      <c r="N15" s="21">
        <v>17</v>
      </c>
      <c r="O15" s="21">
        <v>19</v>
      </c>
      <c r="P15" s="21">
        <v>22.75</v>
      </c>
      <c r="Q15" s="340">
        <v>26</v>
      </c>
    </row>
    <row r="16" spans="1:17">
      <c r="A16" s="157" t="s">
        <v>211</v>
      </c>
      <c r="B16" s="265" t="s">
        <v>663</v>
      </c>
      <c r="C16" s="8">
        <v>1</v>
      </c>
      <c r="D16" s="8" t="s">
        <v>782</v>
      </c>
      <c r="E16" s="68">
        <v>20</v>
      </c>
      <c r="F16" s="68">
        <v>20</v>
      </c>
      <c r="G16" s="68">
        <v>18</v>
      </c>
      <c r="H16" s="68">
        <v>17</v>
      </c>
      <c r="I16" s="68">
        <v>17</v>
      </c>
      <c r="J16" s="60">
        <v>15</v>
      </c>
      <c r="K16" s="68">
        <v>13</v>
      </c>
      <c r="L16" s="68">
        <v>13</v>
      </c>
      <c r="M16" s="187">
        <v>14</v>
      </c>
      <c r="N16" s="21">
        <v>16</v>
      </c>
      <c r="O16" s="21">
        <v>18</v>
      </c>
      <c r="P16" s="21">
        <v>17.569916666666668</v>
      </c>
      <c r="Q16" s="340">
        <v>19</v>
      </c>
    </row>
    <row r="17" spans="1:17">
      <c r="A17" s="157" t="s">
        <v>238</v>
      </c>
      <c r="B17" s="265" t="s">
        <v>663</v>
      </c>
      <c r="C17" s="8">
        <v>1</v>
      </c>
      <c r="D17" s="8" t="s">
        <v>782</v>
      </c>
      <c r="E17" s="68">
        <v>1</v>
      </c>
      <c r="F17" s="68">
        <v>4</v>
      </c>
      <c r="G17" s="68">
        <v>8</v>
      </c>
      <c r="H17" s="68">
        <v>10</v>
      </c>
      <c r="I17" s="68">
        <v>9</v>
      </c>
      <c r="J17" s="60">
        <v>9</v>
      </c>
      <c r="K17" s="68">
        <v>10</v>
      </c>
      <c r="L17" s="68">
        <v>10</v>
      </c>
      <c r="M17" s="187">
        <v>10</v>
      </c>
      <c r="N17" s="21">
        <v>10</v>
      </c>
      <c r="O17" s="21">
        <v>11</v>
      </c>
      <c r="P17" s="21">
        <v>11.061500000000001</v>
      </c>
      <c r="Q17" s="340">
        <v>12</v>
      </c>
    </row>
    <row r="18" spans="1:17">
      <c r="A18" s="157" t="s">
        <v>239</v>
      </c>
      <c r="B18" s="27" t="s">
        <v>313</v>
      </c>
      <c r="C18" s="8">
        <v>1</v>
      </c>
      <c r="D18" s="8" t="s">
        <v>782</v>
      </c>
      <c r="E18" s="80" t="s">
        <v>280</v>
      </c>
      <c r="F18" s="80" t="s">
        <v>280</v>
      </c>
      <c r="G18" s="80" t="s">
        <v>280</v>
      </c>
      <c r="H18" s="123" t="s">
        <v>280</v>
      </c>
      <c r="I18" s="68">
        <v>2</v>
      </c>
      <c r="J18" s="60">
        <v>3</v>
      </c>
      <c r="K18" s="68">
        <v>3</v>
      </c>
      <c r="L18" s="68">
        <v>3</v>
      </c>
      <c r="M18" s="187">
        <v>2</v>
      </c>
      <c r="N18" s="68" t="s">
        <v>280</v>
      </c>
      <c r="O18" s="68" t="s">
        <v>280</v>
      </c>
      <c r="P18" s="68" t="s">
        <v>280</v>
      </c>
      <c r="Q18" s="336" t="s">
        <v>280</v>
      </c>
    </row>
    <row r="19" spans="1:17">
      <c r="A19" s="29"/>
      <c r="B19" s="29"/>
      <c r="C19" s="75"/>
      <c r="D19" s="75"/>
      <c r="E19" s="75"/>
      <c r="F19" s="75"/>
      <c r="G19" s="75"/>
      <c r="H19" s="75"/>
      <c r="I19" s="75"/>
      <c r="J19" s="75"/>
      <c r="K19" s="75"/>
      <c r="L19" s="75"/>
      <c r="M19" s="75"/>
      <c r="N19" s="75"/>
      <c r="O19" s="75"/>
      <c r="P19" s="75"/>
      <c r="Q19" s="369"/>
    </row>
    <row r="20" spans="1:17">
      <c r="A20" s="5" t="s">
        <v>213</v>
      </c>
      <c r="B20" s="5" t="s">
        <v>219</v>
      </c>
      <c r="C20" s="8" t="s">
        <v>527</v>
      </c>
      <c r="D20" s="8" t="s">
        <v>782</v>
      </c>
      <c r="E20" s="8">
        <v>3.8</v>
      </c>
      <c r="F20" s="8">
        <v>3.7</v>
      </c>
      <c r="G20" s="8">
        <v>3.7</v>
      </c>
      <c r="H20" s="8">
        <v>3.9</v>
      </c>
      <c r="I20" s="8">
        <v>4.0999999999999996</v>
      </c>
      <c r="J20" s="25">
        <v>4.5</v>
      </c>
      <c r="K20" s="68">
        <v>4.8</v>
      </c>
      <c r="L20" s="89">
        <v>5.1515088307931398</v>
      </c>
      <c r="M20" s="187">
        <v>5.3</v>
      </c>
      <c r="N20" s="8">
        <v>5.4</v>
      </c>
      <c r="O20" s="8">
        <v>5.5</v>
      </c>
      <c r="P20" s="8">
        <v>5.7</v>
      </c>
      <c r="Q20" s="340">
        <v>5.8</v>
      </c>
    </row>
    <row r="21" spans="1:17">
      <c r="A21" s="5" t="s">
        <v>214</v>
      </c>
      <c r="B21" s="5" t="s">
        <v>313</v>
      </c>
      <c r="C21" s="8">
        <v>3</v>
      </c>
      <c r="D21" s="8" t="s">
        <v>782</v>
      </c>
      <c r="E21" s="8">
        <v>479</v>
      </c>
      <c r="F21" s="8">
        <v>512</v>
      </c>
      <c r="G21" s="8">
        <v>566</v>
      </c>
      <c r="H21" s="8">
        <v>606</v>
      </c>
      <c r="I21" s="8">
        <v>633</v>
      </c>
      <c r="J21" s="60">
        <v>720</v>
      </c>
      <c r="K21" s="68">
        <v>748</v>
      </c>
      <c r="L21" s="68">
        <v>755</v>
      </c>
      <c r="M21" s="13">
        <v>775</v>
      </c>
      <c r="N21" s="8">
        <v>778</v>
      </c>
      <c r="O21" s="8">
        <v>803</v>
      </c>
      <c r="P21" s="8">
        <v>837</v>
      </c>
      <c r="Q21" s="340">
        <v>836</v>
      </c>
    </row>
    <row r="22" spans="1:17">
      <c r="A22" s="5" t="s">
        <v>215</v>
      </c>
      <c r="B22" s="5" t="s">
        <v>284</v>
      </c>
      <c r="C22" s="8" t="s">
        <v>522</v>
      </c>
      <c r="D22" s="8" t="s">
        <v>782</v>
      </c>
      <c r="E22" s="8">
        <v>83</v>
      </c>
      <c r="F22" s="8">
        <v>81</v>
      </c>
      <c r="G22" s="8">
        <v>92</v>
      </c>
      <c r="H22" s="8">
        <v>91</v>
      </c>
      <c r="I22" s="8">
        <v>91</v>
      </c>
      <c r="J22" s="60">
        <v>82</v>
      </c>
      <c r="K22" s="68">
        <v>90</v>
      </c>
      <c r="L22" s="68">
        <v>90</v>
      </c>
      <c r="M22" s="187">
        <v>83</v>
      </c>
      <c r="N22" s="187">
        <v>83</v>
      </c>
      <c r="O22" s="8">
        <v>87</v>
      </c>
      <c r="P22" s="8">
        <v>84</v>
      </c>
      <c r="Q22" s="340">
        <v>68</v>
      </c>
    </row>
    <row r="23" spans="1:17">
      <c r="C23" s="5"/>
      <c r="D23" s="5"/>
      <c r="E23" s="5"/>
      <c r="F23" s="5"/>
      <c r="G23" s="5"/>
      <c r="H23" s="5"/>
      <c r="I23" s="5"/>
      <c r="J23" s="5"/>
      <c r="K23" s="5"/>
      <c r="L23" s="5"/>
      <c r="M23" s="5"/>
      <c r="N23" s="5"/>
      <c r="O23" s="5"/>
      <c r="P23" s="5"/>
    </row>
    <row r="24" spans="1:17">
      <c r="A24" s="4"/>
    </row>
    <row r="25" spans="1:17">
      <c r="A25" s="439" t="s">
        <v>549</v>
      </c>
      <c r="B25" s="439"/>
      <c r="C25" s="439"/>
      <c r="D25" s="439"/>
      <c r="E25" s="439"/>
      <c r="F25" s="439"/>
      <c r="G25" s="439"/>
      <c r="H25" s="439"/>
      <c r="I25" s="439"/>
      <c r="J25" s="439"/>
      <c r="K25" s="439"/>
      <c r="L25" s="439"/>
      <c r="M25" s="439"/>
      <c r="N25" s="439"/>
      <c r="O25" s="439"/>
      <c r="P25" s="439"/>
      <c r="Q25" s="439"/>
    </row>
    <row r="26" spans="1:17">
      <c r="A26" s="439" t="s">
        <v>685</v>
      </c>
      <c r="B26" s="439"/>
      <c r="C26" s="439"/>
      <c r="D26" s="439"/>
      <c r="E26" s="439"/>
      <c r="F26" s="439"/>
      <c r="G26" s="439"/>
      <c r="H26" s="439"/>
      <c r="I26" s="439"/>
      <c r="J26" s="439"/>
      <c r="K26" s="439"/>
      <c r="L26" s="439"/>
      <c r="M26" s="439"/>
      <c r="N26" s="439"/>
      <c r="O26" s="439"/>
      <c r="P26" s="439"/>
      <c r="Q26" s="439"/>
    </row>
    <row r="27" spans="1:17">
      <c r="A27" s="439" t="s">
        <v>686</v>
      </c>
      <c r="B27" s="439"/>
      <c r="C27" s="439"/>
      <c r="D27" s="439"/>
      <c r="E27" s="439"/>
      <c r="F27" s="439"/>
      <c r="G27" s="439"/>
      <c r="H27" s="439"/>
      <c r="I27" s="439"/>
      <c r="J27" s="439"/>
      <c r="K27" s="439"/>
      <c r="L27" s="439"/>
      <c r="M27" s="439"/>
      <c r="N27" s="439"/>
      <c r="O27" s="439"/>
      <c r="P27" s="439"/>
      <c r="Q27" s="439"/>
    </row>
    <row r="28" spans="1:17">
      <c r="A28" s="439" t="s">
        <v>687</v>
      </c>
      <c r="B28" s="439"/>
      <c r="C28" s="439"/>
      <c r="D28" s="439"/>
      <c r="E28" s="439"/>
      <c r="F28" s="439"/>
      <c r="G28" s="439"/>
      <c r="H28" s="439"/>
      <c r="I28" s="439"/>
      <c r="J28" s="439"/>
      <c r="K28" s="439"/>
      <c r="L28" s="439"/>
      <c r="M28" s="439"/>
      <c r="N28" s="439"/>
      <c r="O28" s="439"/>
      <c r="P28" s="439"/>
      <c r="Q28" s="439"/>
    </row>
    <row r="29" spans="1:17">
      <c r="B29" s="208"/>
      <c r="C29" s="208"/>
    </row>
    <row r="30" spans="1:17" s="4" customFormat="1">
      <c r="C30" s="22"/>
      <c r="D30" s="8"/>
      <c r="E30" s="8"/>
      <c r="F30" s="8"/>
      <c r="G30" s="8"/>
      <c r="H30" s="8"/>
      <c r="I30" s="22"/>
      <c r="J30" s="22"/>
      <c r="K30" s="22"/>
      <c r="L30" s="22"/>
      <c r="M30" s="22"/>
      <c r="N30" s="22"/>
      <c r="O30" s="22"/>
      <c r="P30" s="22"/>
    </row>
    <row r="31" spans="1:17">
      <c r="A31" s="4"/>
    </row>
    <row r="33" spans="1:24">
      <c r="O33" s="13"/>
      <c r="P33" s="13"/>
    </row>
    <row r="34" spans="1:24">
      <c r="O34" s="13"/>
      <c r="P34" s="13"/>
    </row>
    <row r="35" spans="1:24">
      <c r="O35" s="13"/>
      <c r="P35" s="13"/>
    </row>
    <row r="36" spans="1:24">
      <c r="L36" s="25"/>
      <c r="M36" s="25"/>
    </row>
    <row r="38" spans="1:24">
      <c r="A38" s="4"/>
    </row>
    <row r="39" spans="1:24">
      <c r="O39" s="13"/>
      <c r="P39" s="13"/>
    </row>
    <row r="40" spans="1:24">
      <c r="O40" s="13"/>
      <c r="P40" s="13"/>
    </row>
    <row r="41" spans="1:24">
      <c r="O41" s="13"/>
      <c r="P41" s="13"/>
    </row>
    <row r="42" spans="1:24">
      <c r="O42" s="13"/>
      <c r="P42" s="13"/>
    </row>
    <row r="43" spans="1:24">
      <c r="O43" s="13"/>
      <c r="P43" s="13"/>
    </row>
    <row r="44" spans="1:24">
      <c r="O44" s="13"/>
      <c r="P44" s="13"/>
    </row>
    <row r="45" spans="1:24">
      <c r="E45" s="22"/>
      <c r="G45" s="204"/>
      <c r="H45" s="80"/>
      <c r="I45" s="260"/>
      <c r="J45" s="68"/>
      <c r="K45" s="68"/>
      <c r="L45" s="68"/>
      <c r="M45" s="68"/>
      <c r="N45" s="68"/>
      <c r="O45" s="68"/>
      <c r="P45" s="68"/>
      <c r="Q45" s="123"/>
      <c r="R45" s="68"/>
      <c r="S45" s="68"/>
      <c r="T45" s="80"/>
      <c r="U45" s="75"/>
      <c r="V45" s="8"/>
      <c r="W45" s="8"/>
      <c r="X45" s="8"/>
    </row>
    <row r="46" spans="1:24">
      <c r="A46" s="76"/>
      <c r="E46" s="22"/>
      <c r="G46" s="204"/>
      <c r="H46" s="80"/>
      <c r="I46" s="260"/>
      <c r="J46" s="68"/>
      <c r="K46" s="68"/>
      <c r="L46" s="68"/>
      <c r="M46" s="68"/>
      <c r="N46" s="68"/>
      <c r="O46" s="68"/>
      <c r="P46" s="68"/>
      <c r="Q46" s="123"/>
      <c r="R46" s="68"/>
      <c r="S46" s="68"/>
      <c r="T46" s="80"/>
      <c r="U46" s="75"/>
      <c r="V46" s="8"/>
      <c r="W46" s="8"/>
      <c r="X46" s="8"/>
    </row>
    <row r="47" spans="1:24">
      <c r="E47" s="22"/>
      <c r="G47" s="204"/>
      <c r="H47" s="80"/>
      <c r="I47" s="260"/>
      <c r="J47" s="68"/>
      <c r="K47" s="68"/>
      <c r="L47" s="68"/>
      <c r="M47" s="68"/>
      <c r="N47" s="68"/>
      <c r="O47" s="68"/>
      <c r="P47" s="68"/>
      <c r="Q47" s="123"/>
      <c r="R47" s="68"/>
      <c r="S47" s="68"/>
      <c r="T47" s="80"/>
      <c r="U47" s="75"/>
      <c r="V47" s="8"/>
      <c r="W47" s="8"/>
      <c r="X47" s="8"/>
    </row>
    <row r="48" spans="1:24">
      <c r="A48" s="4"/>
      <c r="E48" s="22"/>
      <c r="G48" s="204"/>
      <c r="H48" s="68"/>
      <c r="I48" s="260"/>
      <c r="J48" s="68"/>
      <c r="K48" s="68"/>
      <c r="L48" s="68"/>
      <c r="M48" s="68"/>
      <c r="N48" s="68"/>
      <c r="O48" s="68"/>
      <c r="P48" s="68"/>
      <c r="Q48" s="123"/>
      <c r="R48" s="68"/>
      <c r="S48" s="68"/>
      <c r="T48" s="80"/>
      <c r="U48" s="75"/>
      <c r="V48" s="8"/>
      <c r="W48" s="8"/>
      <c r="X48" s="8"/>
    </row>
    <row r="49" spans="1:24">
      <c r="E49" s="22"/>
      <c r="G49" s="204"/>
      <c r="H49" s="68"/>
      <c r="I49" s="260"/>
      <c r="J49" s="68"/>
      <c r="K49" s="68"/>
      <c r="L49" s="68"/>
      <c r="M49" s="68"/>
      <c r="N49" s="68"/>
      <c r="O49" s="68"/>
      <c r="P49" s="68"/>
      <c r="Q49" s="123"/>
      <c r="R49" s="68"/>
      <c r="S49" s="68"/>
      <c r="T49" s="68"/>
      <c r="U49" s="75"/>
      <c r="V49" s="8"/>
      <c r="W49" s="8"/>
      <c r="X49" s="8"/>
    </row>
    <row r="50" spans="1:24">
      <c r="E50" s="22"/>
      <c r="G50" s="204"/>
      <c r="H50" s="60"/>
      <c r="I50" s="260"/>
      <c r="J50" s="60"/>
      <c r="K50" s="60"/>
      <c r="L50" s="60"/>
      <c r="M50" s="60"/>
      <c r="N50" s="60"/>
      <c r="O50" s="60"/>
      <c r="P50" s="60"/>
      <c r="Q50" s="60"/>
      <c r="R50" s="60"/>
      <c r="S50" s="60"/>
      <c r="T50" s="60"/>
      <c r="U50" s="75"/>
      <c r="V50" s="25"/>
      <c r="W50" s="60"/>
      <c r="X50" s="60"/>
    </row>
    <row r="51" spans="1:24">
      <c r="E51" s="22"/>
      <c r="G51" s="204"/>
      <c r="H51" s="68"/>
      <c r="I51" s="260"/>
      <c r="J51" s="68"/>
      <c r="K51" s="68"/>
      <c r="L51" s="68"/>
      <c r="M51" s="68"/>
      <c r="N51" s="68"/>
      <c r="O51" s="68"/>
      <c r="P51" s="68"/>
      <c r="Q51" s="68"/>
      <c r="R51" s="68"/>
      <c r="S51" s="68"/>
      <c r="T51" s="68"/>
      <c r="U51" s="75"/>
      <c r="V51" s="68"/>
      <c r="W51" s="68"/>
      <c r="X51" s="68"/>
    </row>
    <row r="52" spans="1:24">
      <c r="E52" s="22"/>
      <c r="G52" s="164"/>
      <c r="H52" s="68"/>
      <c r="I52" s="260"/>
      <c r="J52" s="68"/>
      <c r="K52" s="68"/>
      <c r="L52" s="68"/>
      <c r="M52" s="68"/>
      <c r="N52" s="68"/>
      <c r="O52" s="68"/>
      <c r="P52" s="68"/>
      <c r="Q52" s="68"/>
      <c r="R52" s="68"/>
      <c r="S52" s="68"/>
      <c r="T52" s="68"/>
      <c r="U52" s="75"/>
      <c r="V52" s="89"/>
      <c r="W52" s="68"/>
      <c r="X52" s="68"/>
    </row>
    <row r="53" spans="1:24">
      <c r="E53" s="22"/>
      <c r="G53" s="204"/>
      <c r="H53" s="187"/>
      <c r="I53" s="260"/>
      <c r="J53" s="187"/>
      <c r="K53" s="187"/>
      <c r="L53" s="187"/>
      <c r="M53" s="187"/>
      <c r="N53" s="187"/>
      <c r="O53" s="187"/>
      <c r="P53" s="187"/>
      <c r="Q53" s="187"/>
      <c r="R53" s="187"/>
      <c r="S53" s="187"/>
      <c r="T53" s="187"/>
      <c r="U53" s="75"/>
      <c r="V53" s="187"/>
      <c r="W53" s="13"/>
      <c r="X53" s="187"/>
    </row>
    <row r="54" spans="1:24">
      <c r="E54" s="22"/>
      <c r="H54" s="21"/>
      <c r="I54" s="262"/>
      <c r="J54" s="21"/>
      <c r="K54" s="21"/>
      <c r="L54" s="21"/>
      <c r="M54" s="21"/>
      <c r="N54" s="21"/>
      <c r="O54" s="21"/>
      <c r="P54" s="21"/>
      <c r="Q54" s="21"/>
      <c r="R54" s="21"/>
      <c r="S54" s="21"/>
      <c r="T54" s="68"/>
      <c r="U54" s="75"/>
      <c r="V54" s="8"/>
      <c r="W54" s="8"/>
      <c r="X54" s="187"/>
    </row>
    <row r="55" spans="1:24">
      <c r="E55" s="4"/>
      <c r="H55" s="21"/>
      <c r="I55" s="21"/>
      <c r="J55" s="21"/>
      <c r="K55" s="21"/>
      <c r="L55" s="21"/>
      <c r="M55" s="21"/>
      <c r="N55" s="21"/>
      <c r="O55" s="21"/>
      <c r="P55" s="21"/>
      <c r="Q55" s="21"/>
      <c r="R55" s="21"/>
      <c r="S55" s="21"/>
      <c r="T55" s="68"/>
      <c r="U55" s="75"/>
      <c r="V55" s="8"/>
      <c r="W55" s="8"/>
      <c r="X55" s="8"/>
    </row>
    <row r="56" spans="1:24">
      <c r="A56" s="76"/>
      <c r="B56" s="76"/>
      <c r="E56" s="4"/>
      <c r="G56" s="21"/>
      <c r="H56" s="21"/>
      <c r="I56" s="21"/>
      <c r="J56" s="21"/>
      <c r="K56" s="21"/>
      <c r="L56" s="21"/>
      <c r="M56" s="21"/>
      <c r="N56" s="21"/>
      <c r="O56" s="21"/>
      <c r="P56" s="21"/>
      <c r="Q56" s="21"/>
      <c r="R56" s="21"/>
      <c r="S56" s="21"/>
      <c r="T56" s="68"/>
      <c r="U56" s="75"/>
      <c r="V56" s="8"/>
      <c r="W56" s="8"/>
      <c r="X56" s="8"/>
    </row>
    <row r="58" spans="1:24">
      <c r="A58" s="4"/>
    </row>
    <row r="74" spans="1:28">
      <c r="A74" s="4"/>
    </row>
    <row r="75" spans="1:28" s="4" customFormat="1">
      <c r="C75" s="22"/>
      <c r="D75" s="8"/>
    </row>
    <row r="76" spans="1:28">
      <c r="A76" s="4"/>
    </row>
    <row r="78" spans="1:28" ht="15">
      <c r="A78" s="14"/>
      <c r="Q78" s="77"/>
      <c r="W78" s="44"/>
      <c r="X78" s="44"/>
      <c r="Y78" s="44"/>
      <c r="Z78" s="44"/>
      <c r="AA78" s="44"/>
      <c r="AB78" s="44"/>
    </row>
    <row r="79" spans="1:28">
      <c r="A79" s="48"/>
      <c r="Q79" s="44"/>
    </row>
    <row r="80" spans="1:28">
      <c r="Q80" s="44"/>
      <c r="R80" s="44"/>
    </row>
    <row r="81" spans="1:1">
      <c r="A81" s="4"/>
    </row>
  </sheetData>
  <mergeCells count="4">
    <mergeCell ref="A25:Q25"/>
    <mergeCell ref="A26:Q26"/>
    <mergeCell ref="A27:Q27"/>
    <mergeCell ref="A28:Q28"/>
  </mergeCells>
  <phoneticPr fontId="17" type="noConversion"/>
  <conditionalFormatting sqref="V51:X51 G51:H51 J51:T51">
    <cfRule type="cellIs" dxfId="4223" priority="258" stopIfTrue="1" operator="equal">
      <formula>"-"</formula>
    </cfRule>
  </conditionalFormatting>
  <conditionalFormatting sqref="Q51">
    <cfRule type="cellIs" dxfId="4222" priority="257" stopIfTrue="1" operator="equal">
      <formula>"-"</formula>
    </cfRule>
  </conditionalFormatting>
  <conditionalFormatting sqref="H51 J51:P51">
    <cfRule type="cellIs" dxfId="4221" priority="256" stopIfTrue="1" operator="equal">
      <formula>"-"</formula>
    </cfRule>
  </conditionalFormatting>
  <conditionalFormatting sqref="R51:T51">
    <cfRule type="cellIs" dxfId="4220" priority="255" stopIfTrue="1" operator="equal">
      <formula>"-"</formula>
    </cfRule>
  </conditionalFormatting>
  <conditionalFormatting sqref="W51:X51">
    <cfRule type="cellIs" dxfId="4219" priority="254" stopIfTrue="1" operator="equal">
      <formula>"-"</formula>
    </cfRule>
  </conditionalFormatting>
  <conditionalFormatting sqref="G50:H50 J50:T50">
    <cfRule type="cellIs" dxfId="4218" priority="252" stopIfTrue="1" operator="equal">
      <formula>"-"</formula>
    </cfRule>
    <cfRule type="containsText" dxfId="4217" priority="253" stopIfTrue="1" operator="containsText" text="leer">
      <formula>NOT(ISERROR(SEARCH("leer",G50)))</formula>
    </cfRule>
  </conditionalFormatting>
  <conditionalFormatting sqref="G50:H50 J50:T50">
    <cfRule type="cellIs" dxfId="4216" priority="250" stopIfTrue="1" operator="equal">
      <formula>"-"</formula>
    </cfRule>
    <cfRule type="containsText" dxfId="4215" priority="251" stopIfTrue="1" operator="containsText" text="leer">
      <formula>NOT(ISERROR(SEARCH("leer",G50)))</formula>
    </cfRule>
  </conditionalFormatting>
  <conditionalFormatting sqref="V50:X50">
    <cfRule type="cellIs" dxfId="4214" priority="248" stopIfTrue="1" operator="equal">
      <formula>"-"</formula>
    </cfRule>
    <cfRule type="containsText" dxfId="4213" priority="249" stopIfTrue="1" operator="containsText" text="leer">
      <formula>NOT(ISERROR(SEARCH("leer",V50)))</formula>
    </cfRule>
  </conditionalFormatting>
  <conditionalFormatting sqref="V50:X50">
    <cfRule type="cellIs" dxfId="4212" priority="246" stopIfTrue="1" operator="equal">
      <formula>"-"</formula>
    </cfRule>
    <cfRule type="containsText" dxfId="4211" priority="247" stopIfTrue="1" operator="containsText" text="leer">
      <formula>NOT(ISERROR(SEARCH("leer",V50)))</formula>
    </cfRule>
  </conditionalFormatting>
  <conditionalFormatting sqref="G49:H49 J49:T49">
    <cfRule type="cellIs" dxfId="4210" priority="244" stopIfTrue="1" operator="equal">
      <formula>"-"</formula>
    </cfRule>
    <cfRule type="containsText" dxfId="4209" priority="245" stopIfTrue="1" operator="containsText" text="leer">
      <formula>NOT(ISERROR(SEARCH("leer",G49)))</formula>
    </cfRule>
  </conditionalFormatting>
  <conditionalFormatting sqref="G49:H49 J49:T49">
    <cfRule type="cellIs" dxfId="4208" priority="242" stopIfTrue="1" operator="equal">
      <formula>"-"</formula>
    </cfRule>
    <cfRule type="containsText" dxfId="4207" priority="243" stopIfTrue="1" operator="containsText" text="leer">
      <formula>NOT(ISERROR(SEARCH("leer",G49)))</formula>
    </cfRule>
  </conditionalFormatting>
  <conditionalFormatting sqref="V49:X49">
    <cfRule type="cellIs" dxfId="4206" priority="240" stopIfTrue="1" operator="equal">
      <formula>"-"</formula>
    </cfRule>
    <cfRule type="containsText" dxfId="4205" priority="241" stopIfTrue="1" operator="containsText" text="leer">
      <formula>NOT(ISERROR(SEARCH("leer",V49)))</formula>
    </cfRule>
  </conditionalFormatting>
  <conditionalFormatting sqref="V49:X49">
    <cfRule type="cellIs" dxfId="4204" priority="238" stopIfTrue="1" operator="equal">
      <formula>"-"</formula>
    </cfRule>
    <cfRule type="containsText" dxfId="4203" priority="239" stopIfTrue="1" operator="containsText" text="leer">
      <formula>NOT(ISERROR(SEARCH("leer",V49)))</formula>
    </cfRule>
  </conditionalFormatting>
  <conditionalFormatting sqref="H49 J49:T49">
    <cfRule type="cellIs" dxfId="4202" priority="236" stopIfTrue="1" operator="equal">
      <formula>"-"</formula>
    </cfRule>
    <cfRule type="containsText" dxfId="4201" priority="237" stopIfTrue="1" operator="containsText" text="leer">
      <formula>NOT(ISERROR(SEARCH("leer",H49)))</formula>
    </cfRule>
  </conditionalFormatting>
  <conditionalFormatting sqref="H49 J49:T49">
    <cfRule type="cellIs" dxfId="4200" priority="234" stopIfTrue="1" operator="equal">
      <formula>"-"</formula>
    </cfRule>
    <cfRule type="containsText" dxfId="4199" priority="235" stopIfTrue="1" operator="containsText" text="leer">
      <formula>NOT(ISERROR(SEARCH("leer",H49)))</formula>
    </cfRule>
  </conditionalFormatting>
  <conditionalFormatting sqref="H49 J49:T49">
    <cfRule type="cellIs" dxfId="4198" priority="232" stopIfTrue="1" operator="equal">
      <formula>"-"</formula>
    </cfRule>
    <cfRule type="containsText" dxfId="4197" priority="233" stopIfTrue="1" operator="containsText" text="leer">
      <formula>NOT(ISERROR(SEARCH("leer",H49)))</formula>
    </cfRule>
  </conditionalFormatting>
  <conditionalFormatting sqref="H49 J49:T49">
    <cfRule type="cellIs" dxfId="4196" priority="230" stopIfTrue="1" operator="equal">
      <formula>"-"</formula>
    </cfRule>
    <cfRule type="containsText" dxfId="4195" priority="231" stopIfTrue="1" operator="containsText" text="leer">
      <formula>NOT(ISERROR(SEARCH("leer",H49)))</formula>
    </cfRule>
  </conditionalFormatting>
  <conditionalFormatting sqref="H49 J49:T49">
    <cfRule type="cellIs" dxfId="4194" priority="228" stopIfTrue="1" operator="equal">
      <formula>"-"</formula>
    </cfRule>
    <cfRule type="containsText" dxfId="4193" priority="229" stopIfTrue="1" operator="containsText" text="leer">
      <formula>NOT(ISERROR(SEARCH("leer",H49)))</formula>
    </cfRule>
  </conditionalFormatting>
  <conditionalFormatting sqref="V49:X49">
    <cfRule type="cellIs" dxfId="4192" priority="226" stopIfTrue="1" operator="equal">
      <formula>"-"</formula>
    </cfRule>
    <cfRule type="containsText" dxfId="4191" priority="227" stopIfTrue="1" operator="containsText" text="leer">
      <formula>NOT(ISERROR(SEARCH("leer",V49)))</formula>
    </cfRule>
  </conditionalFormatting>
  <conditionalFormatting sqref="V49:X49">
    <cfRule type="cellIs" dxfId="4190" priority="224" stopIfTrue="1" operator="equal">
      <formula>"-"</formula>
    </cfRule>
    <cfRule type="containsText" dxfId="4189" priority="225" stopIfTrue="1" operator="containsText" text="leer">
      <formula>NOT(ISERROR(SEARCH("leer",V49)))</formula>
    </cfRule>
  </conditionalFormatting>
  <conditionalFormatting sqref="V49:X49">
    <cfRule type="cellIs" dxfId="4188" priority="222" stopIfTrue="1" operator="equal">
      <formula>"-"</formula>
    </cfRule>
    <cfRule type="containsText" dxfId="4187" priority="223" stopIfTrue="1" operator="containsText" text="leer">
      <formula>NOT(ISERROR(SEARCH("leer",V49)))</formula>
    </cfRule>
  </conditionalFormatting>
  <conditionalFormatting sqref="V49:X49">
    <cfRule type="cellIs" dxfId="4186" priority="220" stopIfTrue="1" operator="equal">
      <formula>"-"</formula>
    </cfRule>
    <cfRule type="containsText" dxfId="4185" priority="221" stopIfTrue="1" operator="containsText" text="leer">
      <formula>NOT(ISERROR(SEARCH("leer",V49)))</formula>
    </cfRule>
  </conditionalFormatting>
  <conditionalFormatting sqref="V49:X49">
    <cfRule type="cellIs" dxfId="4184" priority="218" stopIfTrue="1" operator="equal">
      <formula>"-"</formula>
    </cfRule>
    <cfRule type="containsText" dxfId="4183" priority="219" stopIfTrue="1" operator="containsText" text="leer">
      <formula>NOT(ISERROR(SEARCH("leer",V49)))</formula>
    </cfRule>
  </conditionalFormatting>
  <conditionalFormatting sqref="G49">
    <cfRule type="cellIs" dxfId="4182" priority="216" stopIfTrue="1" operator="equal">
      <formula>"-"</formula>
    </cfRule>
    <cfRule type="containsText" dxfId="4181" priority="217" stopIfTrue="1" operator="containsText" text="leer">
      <formula>NOT(ISERROR(SEARCH("leer",G49)))</formula>
    </cfRule>
  </conditionalFormatting>
  <conditionalFormatting sqref="G49">
    <cfRule type="cellIs" dxfId="4180" priority="214" stopIfTrue="1" operator="equal">
      <formula>"-"</formula>
    </cfRule>
    <cfRule type="containsText" dxfId="4179" priority="215" stopIfTrue="1" operator="containsText" text="leer">
      <formula>NOT(ISERROR(SEARCH("leer",G49)))</formula>
    </cfRule>
  </conditionalFormatting>
  <conditionalFormatting sqref="G49">
    <cfRule type="cellIs" dxfId="4178" priority="212" stopIfTrue="1" operator="equal">
      <formula>"-"</formula>
    </cfRule>
    <cfRule type="containsText" dxfId="4177" priority="213" stopIfTrue="1" operator="containsText" text="leer">
      <formula>NOT(ISERROR(SEARCH("leer",G49)))</formula>
    </cfRule>
  </conditionalFormatting>
  <conditionalFormatting sqref="G49">
    <cfRule type="cellIs" dxfId="4176" priority="210" stopIfTrue="1" operator="equal">
      <formula>"-"</formula>
    </cfRule>
    <cfRule type="containsText" dxfId="4175" priority="211" stopIfTrue="1" operator="containsText" text="leer">
      <formula>NOT(ISERROR(SEARCH("leer",G49)))</formula>
    </cfRule>
  </conditionalFormatting>
  <conditionalFormatting sqref="G49">
    <cfRule type="cellIs" dxfId="4174" priority="208" stopIfTrue="1" operator="equal">
      <formula>"-"</formula>
    </cfRule>
    <cfRule type="containsText" dxfId="4173" priority="209" stopIfTrue="1" operator="containsText" text="leer">
      <formula>NOT(ISERROR(SEARCH("leer",G49)))</formula>
    </cfRule>
  </conditionalFormatting>
  <conditionalFormatting sqref="T49">
    <cfRule type="cellIs" dxfId="4172" priority="206" stopIfTrue="1" operator="equal">
      <formula>"-"</formula>
    </cfRule>
    <cfRule type="containsText" dxfId="4171" priority="207" stopIfTrue="1" operator="containsText" text="leer">
      <formula>NOT(ISERROR(SEARCH("leer",T49)))</formula>
    </cfRule>
  </conditionalFormatting>
  <conditionalFormatting sqref="T49">
    <cfRule type="cellIs" dxfId="4170" priority="204" stopIfTrue="1" operator="equal">
      <formula>"-"</formula>
    </cfRule>
    <cfRule type="containsText" dxfId="4169" priority="205" stopIfTrue="1" operator="containsText" text="leer">
      <formula>NOT(ISERROR(SEARCH("leer",T49)))</formula>
    </cfRule>
  </conditionalFormatting>
  <conditionalFormatting sqref="G49:H49 J49:T49">
    <cfRule type="cellIs" dxfId="4168" priority="202" stopIfTrue="1" operator="equal">
      <formula>"-"</formula>
    </cfRule>
    <cfRule type="containsText" dxfId="4167" priority="203" stopIfTrue="1" operator="containsText" text="leer">
      <formula>NOT(ISERROR(SEARCH("leer",G49)))</formula>
    </cfRule>
  </conditionalFormatting>
  <conditionalFormatting sqref="G49:H49 J49:T49">
    <cfRule type="cellIs" dxfId="4166" priority="200" stopIfTrue="1" operator="equal">
      <formula>"-"</formula>
    </cfRule>
    <cfRule type="containsText" dxfId="4165" priority="201" stopIfTrue="1" operator="containsText" text="leer">
      <formula>NOT(ISERROR(SEARCH("leer",G49)))</formula>
    </cfRule>
  </conditionalFormatting>
  <conditionalFormatting sqref="V49:X49">
    <cfRule type="cellIs" dxfId="4164" priority="198" stopIfTrue="1" operator="equal">
      <formula>"-"</formula>
    </cfRule>
    <cfRule type="containsText" dxfId="4163" priority="199" stopIfTrue="1" operator="containsText" text="leer">
      <formula>NOT(ISERROR(SEARCH("leer",V49)))</formula>
    </cfRule>
  </conditionalFormatting>
  <conditionalFormatting sqref="V49:X49">
    <cfRule type="cellIs" dxfId="4162" priority="196" stopIfTrue="1" operator="equal">
      <formula>"-"</formula>
    </cfRule>
    <cfRule type="containsText" dxfId="4161" priority="197" stopIfTrue="1" operator="containsText" text="leer">
      <formula>NOT(ISERROR(SEARCH("leer",V49)))</formula>
    </cfRule>
  </conditionalFormatting>
  <conditionalFormatting sqref="H49 J49:T49">
    <cfRule type="cellIs" dxfId="4160" priority="194" stopIfTrue="1" operator="equal">
      <formula>"-"</formula>
    </cfRule>
    <cfRule type="containsText" dxfId="4159" priority="195" stopIfTrue="1" operator="containsText" text="leer">
      <formula>NOT(ISERROR(SEARCH("leer",H49)))</formula>
    </cfRule>
  </conditionalFormatting>
  <conditionalFormatting sqref="H49 J49:T49">
    <cfRule type="cellIs" dxfId="4158" priority="192" stopIfTrue="1" operator="equal">
      <formula>"-"</formula>
    </cfRule>
    <cfRule type="containsText" dxfId="4157" priority="193" stopIfTrue="1" operator="containsText" text="leer">
      <formula>NOT(ISERROR(SEARCH("leer",H49)))</formula>
    </cfRule>
  </conditionalFormatting>
  <conditionalFormatting sqref="H49 J49:T49">
    <cfRule type="cellIs" dxfId="4156" priority="190" stopIfTrue="1" operator="equal">
      <formula>"-"</formula>
    </cfRule>
    <cfRule type="containsText" dxfId="4155" priority="191" stopIfTrue="1" operator="containsText" text="leer">
      <formula>NOT(ISERROR(SEARCH("leer",H49)))</formula>
    </cfRule>
  </conditionalFormatting>
  <conditionalFormatting sqref="H49 J49:T49">
    <cfRule type="cellIs" dxfId="4154" priority="188" stopIfTrue="1" operator="equal">
      <formula>"-"</formula>
    </cfRule>
    <cfRule type="containsText" dxfId="4153" priority="189" stopIfTrue="1" operator="containsText" text="leer">
      <formula>NOT(ISERROR(SEARCH("leer",H49)))</formula>
    </cfRule>
  </conditionalFormatting>
  <conditionalFormatting sqref="H49 J49:T49">
    <cfRule type="cellIs" dxfId="4152" priority="186" stopIfTrue="1" operator="equal">
      <formula>"-"</formula>
    </cfRule>
    <cfRule type="containsText" dxfId="4151" priority="187" stopIfTrue="1" operator="containsText" text="leer">
      <formula>NOT(ISERROR(SEARCH("leer",H49)))</formula>
    </cfRule>
  </conditionalFormatting>
  <conditionalFormatting sqref="V49:X49">
    <cfRule type="cellIs" dxfId="4150" priority="184" stopIfTrue="1" operator="equal">
      <formula>"-"</formula>
    </cfRule>
    <cfRule type="containsText" dxfId="4149" priority="185" stopIfTrue="1" operator="containsText" text="leer">
      <formula>NOT(ISERROR(SEARCH("leer",V49)))</formula>
    </cfRule>
  </conditionalFormatting>
  <conditionalFormatting sqref="V49:X49">
    <cfRule type="cellIs" dxfId="4148" priority="182" stopIfTrue="1" operator="equal">
      <formula>"-"</formula>
    </cfRule>
    <cfRule type="containsText" dxfId="4147" priority="183" stopIfTrue="1" operator="containsText" text="leer">
      <formula>NOT(ISERROR(SEARCH("leer",V49)))</formula>
    </cfRule>
  </conditionalFormatting>
  <conditionalFormatting sqref="V49:X49">
    <cfRule type="cellIs" dxfId="4146" priority="180" stopIfTrue="1" operator="equal">
      <formula>"-"</formula>
    </cfRule>
    <cfRule type="containsText" dxfId="4145" priority="181" stopIfTrue="1" operator="containsText" text="leer">
      <formula>NOT(ISERROR(SEARCH("leer",V49)))</formula>
    </cfRule>
  </conditionalFormatting>
  <conditionalFormatting sqref="V49:X49">
    <cfRule type="cellIs" dxfId="4144" priority="178" stopIfTrue="1" operator="equal">
      <formula>"-"</formula>
    </cfRule>
    <cfRule type="containsText" dxfId="4143" priority="179" stopIfTrue="1" operator="containsText" text="leer">
      <formula>NOT(ISERROR(SEARCH("leer",V49)))</formula>
    </cfRule>
  </conditionalFormatting>
  <conditionalFormatting sqref="V49:X49">
    <cfRule type="cellIs" dxfId="4142" priority="176" stopIfTrue="1" operator="equal">
      <formula>"-"</formula>
    </cfRule>
    <cfRule type="containsText" dxfId="4141" priority="177" stopIfTrue="1" operator="containsText" text="leer">
      <formula>NOT(ISERROR(SEARCH("leer",V49)))</formula>
    </cfRule>
  </conditionalFormatting>
  <conditionalFormatting sqref="G49">
    <cfRule type="cellIs" dxfId="4140" priority="174" stopIfTrue="1" operator="equal">
      <formula>"-"</formula>
    </cfRule>
    <cfRule type="containsText" dxfId="4139" priority="175" stopIfTrue="1" operator="containsText" text="leer">
      <formula>NOT(ISERROR(SEARCH("leer",G49)))</formula>
    </cfRule>
  </conditionalFormatting>
  <conditionalFormatting sqref="G49">
    <cfRule type="cellIs" dxfId="4138" priority="172" stopIfTrue="1" operator="equal">
      <formula>"-"</formula>
    </cfRule>
    <cfRule type="containsText" dxfId="4137" priority="173" stopIfTrue="1" operator="containsText" text="leer">
      <formula>NOT(ISERROR(SEARCH("leer",G49)))</formula>
    </cfRule>
  </conditionalFormatting>
  <conditionalFormatting sqref="G49">
    <cfRule type="cellIs" dxfId="4136" priority="170" stopIfTrue="1" operator="equal">
      <formula>"-"</formula>
    </cfRule>
    <cfRule type="containsText" dxfId="4135" priority="171" stopIfTrue="1" operator="containsText" text="leer">
      <formula>NOT(ISERROR(SEARCH("leer",G49)))</formula>
    </cfRule>
  </conditionalFormatting>
  <conditionalFormatting sqref="G49">
    <cfRule type="cellIs" dxfId="4134" priority="168" stopIfTrue="1" operator="equal">
      <formula>"-"</formula>
    </cfRule>
    <cfRule type="containsText" dxfId="4133" priority="169" stopIfTrue="1" operator="containsText" text="leer">
      <formula>NOT(ISERROR(SEARCH("leer",G49)))</formula>
    </cfRule>
  </conditionalFormatting>
  <conditionalFormatting sqref="G49">
    <cfRule type="cellIs" dxfId="4132" priority="166" stopIfTrue="1" operator="equal">
      <formula>"-"</formula>
    </cfRule>
    <cfRule type="containsText" dxfId="4131" priority="167" stopIfTrue="1" operator="containsText" text="leer">
      <formula>NOT(ISERROR(SEARCH("leer",G49)))</formula>
    </cfRule>
  </conditionalFormatting>
  <conditionalFormatting sqref="G48:H48 J48:T48">
    <cfRule type="cellIs" dxfId="4130" priority="164" stopIfTrue="1" operator="equal">
      <formula>"-"</formula>
    </cfRule>
    <cfRule type="containsText" dxfId="4129" priority="165" stopIfTrue="1" operator="containsText" text="leer">
      <formula>NOT(ISERROR(SEARCH("leer",G48)))</formula>
    </cfRule>
  </conditionalFormatting>
  <conditionalFormatting sqref="G48:H48 J48:T48">
    <cfRule type="cellIs" dxfId="4128" priority="163" stopIfTrue="1" operator="equal">
      <formula>"-"</formula>
    </cfRule>
  </conditionalFormatting>
  <conditionalFormatting sqref="G48:H48 J48:T48">
    <cfRule type="cellIs" dxfId="4127" priority="161" stopIfTrue="1" operator="equal">
      <formula>"-"</formula>
    </cfRule>
    <cfRule type="containsText" dxfId="4126" priority="162" stopIfTrue="1" operator="containsText" text="leer">
      <formula>NOT(ISERROR(SEARCH("leer",G48)))</formula>
    </cfRule>
  </conditionalFormatting>
  <conditionalFormatting sqref="G48:H48 J48:T48">
    <cfRule type="cellIs" dxfId="4125" priority="160" stopIfTrue="1" operator="equal">
      <formula>"-"</formula>
    </cfRule>
  </conditionalFormatting>
  <conditionalFormatting sqref="V48:X48">
    <cfRule type="cellIs" dxfId="4124" priority="158" stopIfTrue="1" operator="equal">
      <formula>"-"</formula>
    </cfRule>
    <cfRule type="containsText" dxfId="4123" priority="159" stopIfTrue="1" operator="containsText" text="leer">
      <formula>NOT(ISERROR(SEARCH("leer",V48)))</formula>
    </cfRule>
  </conditionalFormatting>
  <conditionalFormatting sqref="V48:X48">
    <cfRule type="cellIs" dxfId="4122" priority="157" stopIfTrue="1" operator="equal">
      <formula>"-"</formula>
    </cfRule>
  </conditionalFormatting>
  <conditionalFormatting sqref="V48:X48">
    <cfRule type="cellIs" dxfId="4121" priority="155" stopIfTrue="1" operator="equal">
      <formula>"-"</formula>
    </cfRule>
    <cfRule type="containsText" dxfId="4120" priority="156" stopIfTrue="1" operator="containsText" text="leer">
      <formula>NOT(ISERROR(SEARCH("leer",V48)))</formula>
    </cfRule>
  </conditionalFormatting>
  <conditionalFormatting sqref="V48:X48">
    <cfRule type="cellIs" dxfId="4119" priority="154" stopIfTrue="1" operator="equal">
      <formula>"-"</formula>
    </cfRule>
  </conditionalFormatting>
  <conditionalFormatting sqref="G48:H48 J48:T48">
    <cfRule type="cellIs" dxfId="4118" priority="152" stopIfTrue="1" operator="equal">
      <formula>"-"</formula>
    </cfRule>
    <cfRule type="containsText" dxfId="4117" priority="153" stopIfTrue="1" operator="containsText" text="leer">
      <formula>NOT(ISERROR(SEARCH("leer",G48)))</formula>
    </cfRule>
  </conditionalFormatting>
  <conditionalFormatting sqref="G48:H48 J48:T48">
    <cfRule type="cellIs" dxfId="4116" priority="151" stopIfTrue="1" operator="equal">
      <formula>"-"</formula>
    </cfRule>
  </conditionalFormatting>
  <conditionalFormatting sqref="G48:H48 J48:T48">
    <cfRule type="cellIs" dxfId="4115" priority="149" stopIfTrue="1" operator="equal">
      <formula>"-"</formula>
    </cfRule>
    <cfRule type="containsText" dxfId="4114" priority="150" stopIfTrue="1" operator="containsText" text="leer">
      <formula>NOT(ISERROR(SEARCH("leer",G48)))</formula>
    </cfRule>
  </conditionalFormatting>
  <conditionalFormatting sqref="G48:H48 J48:T48">
    <cfRule type="cellIs" dxfId="4113" priority="148" stopIfTrue="1" operator="equal">
      <formula>"-"</formula>
    </cfRule>
  </conditionalFormatting>
  <conditionalFormatting sqref="V48:X48">
    <cfRule type="cellIs" dxfId="4112" priority="146" stopIfTrue="1" operator="equal">
      <formula>"-"</formula>
    </cfRule>
    <cfRule type="containsText" dxfId="4111" priority="147" stopIfTrue="1" operator="containsText" text="leer">
      <formula>NOT(ISERROR(SEARCH("leer",V48)))</formula>
    </cfRule>
  </conditionalFormatting>
  <conditionalFormatting sqref="V48:X48">
    <cfRule type="cellIs" dxfId="4110" priority="145" stopIfTrue="1" operator="equal">
      <formula>"-"</formula>
    </cfRule>
  </conditionalFormatting>
  <conditionalFormatting sqref="V48:X48">
    <cfRule type="cellIs" dxfId="4109" priority="143" stopIfTrue="1" operator="equal">
      <formula>"-"</formula>
    </cfRule>
    <cfRule type="containsText" dxfId="4108" priority="144" stopIfTrue="1" operator="containsText" text="leer">
      <formula>NOT(ISERROR(SEARCH("leer",V48)))</formula>
    </cfRule>
  </conditionalFormatting>
  <conditionalFormatting sqref="V48:X48">
    <cfRule type="cellIs" dxfId="4107" priority="142" stopIfTrue="1" operator="equal">
      <formula>"-"</formula>
    </cfRule>
  </conditionalFormatting>
  <conditionalFormatting sqref="X47">
    <cfRule type="cellIs" dxfId="4106" priority="140" stopIfTrue="1" operator="equal">
      <formula>"-"</formula>
    </cfRule>
    <cfRule type="containsText" dxfId="4105" priority="141" stopIfTrue="1" operator="containsText" text="leer">
      <formula>NOT(ISERROR(SEARCH("leer",X47)))</formula>
    </cfRule>
  </conditionalFormatting>
  <conditionalFormatting sqref="X47">
    <cfRule type="cellIs" dxfId="4104" priority="139" stopIfTrue="1" operator="equal">
      <formula>"-"</formula>
    </cfRule>
  </conditionalFormatting>
  <conditionalFormatting sqref="X47">
    <cfRule type="cellIs" dxfId="4103" priority="137" stopIfTrue="1" operator="equal">
      <formula>"-"</formula>
    </cfRule>
    <cfRule type="containsText" dxfId="4102" priority="138" stopIfTrue="1" operator="containsText" text="leer">
      <formula>NOT(ISERROR(SEARCH("leer",X47)))</formula>
    </cfRule>
  </conditionalFormatting>
  <conditionalFormatting sqref="X47">
    <cfRule type="cellIs" dxfId="4101" priority="136" stopIfTrue="1" operator="equal">
      <formula>"-"</formula>
    </cfRule>
  </conditionalFormatting>
  <conditionalFormatting sqref="X47">
    <cfRule type="cellIs" dxfId="4100" priority="134" stopIfTrue="1" operator="equal">
      <formula>"-"</formula>
    </cfRule>
    <cfRule type="containsText" dxfId="4099" priority="135" stopIfTrue="1" operator="containsText" text="leer">
      <formula>NOT(ISERROR(SEARCH("leer",X47)))</formula>
    </cfRule>
  </conditionalFormatting>
  <conditionalFormatting sqref="X47">
    <cfRule type="cellIs" dxfId="4098" priority="133" stopIfTrue="1" operator="equal">
      <formula>"-"</formula>
    </cfRule>
  </conditionalFormatting>
  <conditionalFormatting sqref="X47">
    <cfRule type="cellIs" dxfId="4097" priority="131" stopIfTrue="1" operator="equal">
      <formula>"-"</formula>
    </cfRule>
    <cfRule type="containsText" dxfId="4096" priority="132" stopIfTrue="1" operator="containsText" text="leer">
      <formula>NOT(ISERROR(SEARCH("leer",X47)))</formula>
    </cfRule>
  </conditionalFormatting>
  <conditionalFormatting sqref="X47">
    <cfRule type="cellIs" dxfId="4095" priority="130" stopIfTrue="1" operator="equal">
      <formula>"-"</formula>
    </cfRule>
  </conditionalFormatting>
  <conditionalFormatting sqref="K20:K22 K5:K6 K8:K18">
    <cfRule type="cellIs" dxfId="4094" priority="129" stopIfTrue="1" operator="equal">
      <formula>"-"</formula>
    </cfRule>
  </conditionalFormatting>
  <conditionalFormatting sqref="K15">
    <cfRule type="cellIs" dxfId="4093" priority="128" stopIfTrue="1" operator="equal">
      <formula>"-"</formula>
    </cfRule>
  </conditionalFormatting>
  <conditionalFormatting sqref="K6 K8:K14">
    <cfRule type="cellIs" dxfId="4092" priority="127" stopIfTrue="1" operator="equal">
      <formula>"-"</formula>
    </cfRule>
  </conditionalFormatting>
  <conditionalFormatting sqref="K16:K18">
    <cfRule type="cellIs" dxfId="4091" priority="126" stopIfTrue="1" operator="equal">
      <formula>"-"</formula>
    </cfRule>
  </conditionalFormatting>
  <conditionalFormatting sqref="K21:K22">
    <cfRule type="cellIs" dxfId="4090" priority="125" stopIfTrue="1" operator="equal">
      <formula>"-"</formula>
    </cfRule>
  </conditionalFormatting>
  <conditionalFormatting sqref="J5:J6 J8:J18">
    <cfRule type="cellIs" dxfId="4089" priority="123" stopIfTrue="1" operator="equal">
      <formula>"-"</formula>
    </cfRule>
    <cfRule type="containsText" dxfId="4088" priority="124" stopIfTrue="1" operator="containsText" text="leer">
      <formula>NOT(ISERROR(SEARCH("leer",J5)))</formula>
    </cfRule>
  </conditionalFormatting>
  <conditionalFormatting sqref="J5:J6 J8:J18">
    <cfRule type="cellIs" dxfId="4087" priority="121" stopIfTrue="1" operator="equal">
      <formula>"-"</formula>
    </cfRule>
    <cfRule type="containsText" dxfId="4086" priority="122" stopIfTrue="1" operator="containsText" text="leer">
      <formula>NOT(ISERROR(SEARCH("leer",J5)))</formula>
    </cfRule>
  </conditionalFormatting>
  <conditionalFormatting sqref="J20:J22">
    <cfRule type="cellIs" dxfId="4085" priority="119" stopIfTrue="1" operator="equal">
      <formula>"-"</formula>
    </cfRule>
    <cfRule type="containsText" dxfId="4084" priority="120" stopIfTrue="1" operator="containsText" text="leer">
      <formula>NOT(ISERROR(SEARCH("leer",J20)))</formula>
    </cfRule>
  </conditionalFormatting>
  <conditionalFormatting sqref="J20:J22">
    <cfRule type="cellIs" dxfId="4083" priority="117" stopIfTrue="1" operator="equal">
      <formula>"-"</formula>
    </cfRule>
    <cfRule type="containsText" dxfId="4082" priority="118" stopIfTrue="1" operator="containsText" text="leer">
      <formula>NOT(ISERROR(SEARCH("leer",J20)))</formula>
    </cfRule>
  </conditionalFormatting>
  <conditionalFormatting sqref="I5:I6 I8:I14 I16:I18">
    <cfRule type="cellIs" dxfId="4081" priority="115" stopIfTrue="1" operator="equal">
      <formula>"-"</formula>
    </cfRule>
    <cfRule type="containsText" dxfId="4080" priority="116" stopIfTrue="1" operator="containsText" text="leer">
      <formula>NOT(ISERROR(SEARCH("leer",I5)))</formula>
    </cfRule>
  </conditionalFormatting>
  <conditionalFormatting sqref="I5:I6 I8:I14 I16:I18">
    <cfRule type="cellIs" dxfId="4079" priority="113" stopIfTrue="1" operator="equal">
      <formula>"-"</formula>
    </cfRule>
    <cfRule type="containsText" dxfId="4078" priority="114" stopIfTrue="1" operator="containsText" text="leer">
      <formula>NOT(ISERROR(SEARCH("leer",I5)))</formula>
    </cfRule>
  </conditionalFormatting>
  <conditionalFormatting sqref="I20:I22">
    <cfRule type="cellIs" dxfId="4077" priority="111" stopIfTrue="1" operator="equal">
      <formula>"-"</formula>
    </cfRule>
    <cfRule type="containsText" dxfId="4076" priority="112" stopIfTrue="1" operator="containsText" text="leer">
      <formula>NOT(ISERROR(SEARCH("leer",I20)))</formula>
    </cfRule>
  </conditionalFormatting>
  <conditionalFormatting sqref="I20:I22">
    <cfRule type="cellIs" dxfId="4075" priority="109" stopIfTrue="1" operator="equal">
      <formula>"-"</formula>
    </cfRule>
    <cfRule type="containsText" dxfId="4074" priority="110" stopIfTrue="1" operator="containsText" text="leer">
      <formula>NOT(ISERROR(SEARCH("leer",I20)))</formula>
    </cfRule>
  </conditionalFormatting>
  <conditionalFormatting sqref="I6 I8:I14 I16:I18">
    <cfRule type="cellIs" dxfId="4073" priority="107" stopIfTrue="1" operator="equal">
      <formula>"-"</formula>
    </cfRule>
    <cfRule type="containsText" dxfId="4072" priority="108" stopIfTrue="1" operator="containsText" text="leer">
      <formula>NOT(ISERROR(SEARCH("leer",I6)))</formula>
    </cfRule>
  </conditionalFormatting>
  <conditionalFormatting sqref="I6 I8:I14 I16:I18">
    <cfRule type="cellIs" dxfId="4071" priority="105" stopIfTrue="1" operator="equal">
      <formula>"-"</formula>
    </cfRule>
    <cfRule type="containsText" dxfId="4070" priority="106" stopIfTrue="1" operator="containsText" text="leer">
      <formula>NOT(ISERROR(SEARCH("leer",I6)))</formula>
    </cfRule>
  </conditionalFormatting>
  <conditionalFormatting sqref="I6 I8:I14 I16:I18">
    <cfRule type="cellIs" dxfId="4069" priority="103" stopIfTrue="1" operator="equal">
      <formula>"-"</formula>
    </cfRule>
    <cfRule type="containsText" dxfId="4068" priority="104" stopIfTrue="1" operator="containsText" text="leer">
      <formula>NOT(ISERROR(SEARCH("leer",I6)))</formula>
    </cfRule>
  </conditionalFormatting>
  <conditionalFormatting sqref="I6 I8:I14 I16:I18">
    <cfRule type="cellIs" dxfId="4067" priority="101" stopIfTrue="1" operator="equal">
      <formula>"-"</formula>
    </cfRule>
    <cfRule type="containsText" dxfId="4066" priority="102" stopIfTrue="1" operator="containsText" text="leer">
      <formula>NOT(ISERROR(SEARCH("leer",I6)))</formula>
    </cfRule>
  </conditionalFormatting>
  <conditionalFormatting sqref="I6 I8:I14 I16:I18">
    <cfRule type="cellIs" dxfId="4065" priority="99" stopIfTrue="1" operator="equal">
      <formula>"-"</formula>
    </cfRule>
    <cfRule type="containsText" dxfId="4064" priority="100" stopIfTrue="1" operator="containsText" text="leer">
      <formula>NOT(ISERROR(SEARCH("leer",I6)))</formula>
    </cfRule>
  </conditionalFormatting>
  <conditionalFormatting sqref="I20:I22">
    <cfRule type="cellIs" dxfId="4063" priority="97" stopIfTrue="1" operator="equal">
      <formula>"-"</formula>
    </cfRule>
    <cfRule type="containsText" dxfId="4062" priority="98" stopIfTrue="1" operator="containsText" text="leer">
      <formula>NOT(ISERROR(SEARCH("leer",I20)))</formula>
    </cfRule>
  </conditionalFormatting>
  <conditionalFormatting sqref="I20:I22">
    <cfRule type="cellIs" dxfId="4061" priority="95" stopIfTrue="1" operator="equal">
      <formula>"-"</formula>
    </cfRule>
    <cfRule type="containsText" dxfId="4060" priority="96" stopIfTrue="1" operator="containsText" text="leer">
      <formula>NOT(ISERROR(SEARCH("leer",I20)))</formula>
    </cfRule>
  </conditionalFormatting>
  <conditionalFormatting sqref="I20:I22">
    <cfRule type="cellIs" dxfId="4059" priority="93" stopIfTrue="1" operator="equal">
      <formula>"-"</formula>
    </cfRule>
    <cfRule type="containsText" dxfId="4058" priority="94" stopIfTrue="1" operator="containsText" text="leer">
      <formula>NOT(ISERROR(SEARCH("leer",I20)))</formula>
    </cfRule>
  </conditionalFormatting>
  <conditionalFormatting sqref="I20:I22">
    <cfRule type="cellIs" dxfId="4057" priority="91" stopIfTrue="1" operator="equal">
      <formula>"-"</formula>
    </cfRule>
    <cfRule type="containsText" dxfId="4056" priority="92" stopIfTrue="1" operator="containsText" text="leer">
      <formula>NOT(ISERROR(SEARCH("leer",I20)))</formula>
    </cfRule>
  </conditionalFormatting>
  <conditionalFormatting sqref="I20:I22">
    <cfRule type="cellIs" dxfId="4055" priority="89" stopIfTrue="1" operator="equal">
      <formula>"-"</formula>
    </cfRule>
    <cfRule type="containsText" dxfId="4054" priority="90" stopIfTrue="1" operator="containsText" text="leer">
      <formula>NOT(ISERROR(SEARCH("leer",I20)))</formula>
    </cfRule>
  </conditionalFormatting>
  <conditionalFormatting sqref="I5">
    <cfRule type="cellIs" dxfId="4053" priority="87" stopIfTrue="1" operator="equal">
      <formula>"-"</formula>
    </cfRule>
    <cfRule type="containsText" dxfId="4052" priority="88" stopIfTrue="1" operator="containsText" text="leer">
      <formula>NOT(ISERROR(SEARCH("leer",I5)))</formula>
    </cfRule>
  </conditionalFormatting>
  <conditionalFormatting sqref="I5">
    <cfRule type="cellIs" dxfId="4051" priority="85" stopIfTrue="1" operator="equal">
      <formula>"-"</formula>
    </cfRule>
    <cfRule type="containsText" dxfId="4050" priority="86" stopIfTrue="1" operator="containsText" text="leer">
      <formula>NOT(ISERROR(SEARCH("leer",I5)))</formula>
    </cfRule>
  </conditionalFormatting>
  <conditionalFormatting sqref="I5">
    <cfRule type="cellIs" dxfId="4049" priority="83" stopIfTrue="1" operator="equal">
      <formula>"-"</formula>
    </cfRule>
    <cfRule type="containsText" dxfId="4048" priority="84" stopIfTrue="1" operator="containsText" text="leer">
      <formula>NOT(ISERROR(SEARCH("leer",I5)))</formula>
    </cfRule>
  </conditionalFormatting>
  <conditionalFormatting sqref="I5">
    <cfRule type="cellIs" dxfId="4047" priority="81" stopIfTrue="1" operator="equal">
      <formula>"-"</formula>
    </cfRule>
    <cfRule type="containsText" dxfId="4046" priority="82" stopIfTrue="1" operator="containsText" text="leer">
      <formula>NOT(ISERROR(SEARCH("leer",I5)))</formula>
    </cfRule>
  </conditionalFormatting>
  <conditionalFormatting sqref="I5">
    <cfRule type="cellIs" dxfId="4045" priority="79" stopIfTrue="1" operator="equal">
      <formula>"-"</formula>
    </cfRule>
    <cfRule type="containsText" dxfId="4044" priority="80" stopIfTrue="1" operator="containsText" text="leer">
      <formula>NOT(ISERROR(SEARCH("leer",I5)))</formula>
    </cfRule>
  </conditionalFormatting>
  <conditionalFormatting sqref="I18">
    <cfRule type="cellIs" dxfId="4043" priority="77" stopIfTrue="1" operator="equal">
      <formula>"-"</formula>
    </cfRule>
    <cfRule type="containsText" dxfId="4042" priority="78" stopIfTrue="1" operator="containsText" text="leer">
      <formula>NOT(ISERROR(SEARCH("leer",I18)))</formula>
    </cfRule>
  </conditionalFormatting>
  <conditionalFormatting sqref="I18">
    <cfRule type="cellIs" dxfId="4041" priority="75" stopIfTrue="1" operator="equal">
      <formula>"-"</formula>
    </cfRule>
    <cfRule type="containsText" dxfId="4040" priority="76" stopIfTrue="1" operator="containsText" text="leer">
      <formula>NOT(ISERROR(SEARCH("leer",I18)))</formula>
    </cfRule>
  </conditionalFormatting>
  <conditionalFormatting sqref="I5:I6 I8:I14 I16:I18">
    <cfRule type="cellIs" dxfId="4039" priority="73" stopIfTrue="1" operator="equal">
      <formula>"-"</formula>
    </cfRule>
    <cfRule type="containsText" dxfId="4038" priority="74" stopIfTrue="1" operator="containsText" text="leer">
      <formula>NOT(ISERROR(SEARCH("leer",I5)))</formula>
    </cfRule>
  </conditionalFormatting>
  <conditionalFormatting sqref="I5:I6 I8:I14 I16:I18">
    <cfRule type="cellIs" dxfId="4037" priority="71" stopIfTrue="1" operator="equal">
      <formula>"-"</formula>
    </cfRule>
    <cfRule type="containsText" dxfId="4036" priority="72" stopIfTrue="1" operator="containsText" text="leer">
      <formula>NOT(ISERROR(SEARCH("leer",I5)))</formula>
    </cfRule>
  </conditionalFormatting>
  <conditionalFormatting sqref="I20:I22">
    <cfRule type="cellIs" dxfId="4035" priority="69" stopIfTrue="1" operator="equal">
      <formula>"-"</formula>
    </cfRule>
    <cfRule type="containsText" dxfId="4034" priority="70" stopIfTrue="1" operator="containsText" text="leer">
      <formula>NOT(ISERROR(SEARCH("leer",I20)))</formula>
    </cfRule>
  </conditionalFormatting>
  <conditionalFormatting sqref="I20:I22">
    <cfRule type="cellIs" dxfId="4033" priority="67" stopIfTrue="1" operator="equal">
      <formula>"-"</formula>
    </cfRule>
    <cfRule type="containsText" dxfId="4032" priority="68" stopIfTrue="1" operator="containsText" text="leer">
      <formula>NOT(ISERROR(SEARCH("leer",I20)))</formula>
    </cfRule>
  </conditionalFormatting>
  <conditionalFormatting sqref="I6 I8:I14 I16:I18">
    <cfRule type="cellIs" dxfId="4031" priority="65" stopIfTrue="1" operator="equal">
      <formula>"-"</formula>
    </cfRule>
    <cfRule type="containsText" dxfId="4030" priority="66" stopIfTrue="1" operator="containsText" text="leer">
      <formula>NOT(ISERROR(SEARCH("leer",I6)))</formula>
    </cfRule>
  </conditionalFormatting>
  <conditionalFormatting sqref="I6 I8:I14 I16:I18">
    <cfRule type="cellIs" dxfId="4029" priority="63" stopIfTrue="1" operator="equal">
      <formula>"-"</formula>
    </cfRule>
    <cfRule type="containsText" dxfId="4028" priority="64" stopIfTrue="1" operator="containsText" text="leer">
      <formula>NOT(ISERROR(SEARCH("leer",I6)))</formula>
    </cfRule>
  </conditionalFormatting>
  <conditionalFormatting sqref="I6 I8:I14 I16:I18">
    <cfRule type="cellIs" dxfId="4027" priority="61" stopIfTrue="1" operator="equal">
      <formula>"-"</formula>
    </cfRule>
    <cfRule type="containsText" dxfId="4026" priority="62" stopIfTrue="1" operator="containsText" text="leer">
      <formula>NOT(ISERROR(SEARCH("leer",I6)))</formula>
    </cfRule>
  </conditionalFormatting>
  <conditionalFormatting sqref="I6 I8:I14 I16:I18">
    <cfRule type="cellIs" dxfId="4025" priority="59" stopIfTrue="1" operator="equal">
      <formula>"-"</formula>
    </cfRule>
    <cfRule type="containsText" dxfId="4024" priority="60" stopIfTrue="1" operator="containsText" text="leer">
      <formula>NOT(ISERROR(SEARCH("leer",I6)))</formula>
    </cfRule>
  </conditionalFormatting>
  <conditionalFormatting sqref="I6 I8:I14 I16:I18">
    <cfRule type="cellIs" dxfId="4023" priority="57" stopIfTrue="1" operator="equal">
      <formula>"-"</formula>
    </cfRule>
    <cfRule type="containsText" dxfId="4022" priority="58" stopIfTrue="1" operator="containsText" text="leer">
      <formula>NOT(ISERROR(SEARCH("leer",I6)))</formula>
    </cfRule>
  </conditionalFormatting>
  <conditionalFormatting sqref="I20:I22">
    <cfRule type="cellIs" dxfId="4021" priority="55" stopIfTrue="1" operator="equal">
      <formula>"-"</formula>
    </cfRule>
    <cfRule type="containsText" dxfId="4020" priority="56" stopIfTrue="1" operator="containsText" text="leer">
      <formula>NOT(ISERROR(SEARCH("leer",I20)))</formula>
    </cfRule>
  </conditionalFormatting>
  <conditionalFormatting sqref="I20:I22">
    <cfRule type="cellIs" dxfId="4019" priority="53" stopIfTrue="1" operator="equal">
      <formula>"-"</formula>
    </cfRule>
    <cfRule type="containsText" dxfId="4018" priority="54" stopIfTrue="1" operator="containsText" text="leer">
      <formula>NOT(ISERROR(SEARCH("leer",I20)))</formula>
    </cfRule>
  </conditionalFormatting>
  <conditionalFormatting sqref="I20:I22">
    <cfRule type="cellIs" dxfId="4017" priority="51" stopIfTrue="1" operator="equal">
      <formula>"-"</formula>
    </cfRule>
    <cfRule type="containsText" dxfId="4016" priority="52" stopIfTrue="1" operator="containsText" text="leer">
      <formula>NOT(ISERROR(SEARCH("leer",I20)))</formula>
    </cfRule>
  </conditionalFormatting>
  <conditionalFormatting sqref="I20:I22">
    <cfRule type="cellIs" dxfId="4015" priority="49" stopIfTrue="1" operator="equal">
      <formula>"-"</formula>
    </cfRule>
    <cfRule type="containsText" dxfId="4014" priority="50" stopIfTrue="1" operator="containsText" text="leer">
      <formula>NOT(ISERROR(SEARCH("leer",I20)))</formula>
    </cfRule>
  </conditionalFormatting>
  <conditionalFormatting sqref="I20:I22">
    <cfRule type="cellIs" dxfId="4013" priority="47" stopIfTrue="1" operator="equal">
      <formula>"-"</formula>
    </cfRule>
    <cfRule type="containsText" dxfId="4012" priority="48" stopIfTrue="1" operator="containsText" text="leer">
      <formula>NOT(ISERROR(SEARCH("leer",I20)))</formula>
    </cfRule>
  </conditionalFormatting>
  <conditionalFormatting sqref="I5">
    <cfRule type="cellIs" dxfId="4011" priority="45" stopIfTrue="1" operator="equal">
      <formula>"-"</formula>
    </cfRule>
    <cfRule type="containsText" dxfId="4010" priority="46" stopIfTrue="1" operator="containsText" text="leer">
      <formula>NOT(ISERROR(SEARCH("leer",I5)))</formula>
    </cfRule>
  </conditionalFormatting>
  <conditionalFormatting sqref="I5">
    <cfRule type="cellIs" dxfId="4009" priority="43" stopIfTrue="1" operator="equal">
      <formula>"-"</formula>
    </cfRule>
    <cfRule type="containsText" dxfId="4008" priority="44" stopIfTrue="1" operator="containsText" text="leer">
      <formula>NOT(ISERROR(SEARCH("leer",I5)))</formula>
    </cfRule>
  </conditionalFormatting>
  <conditionalFormatting sqref="I5">
    <cfRule type="cellIs" dxfId="4007" priority="41" stopIfTrue="1" operator="equal">
      <formula>"-"</formula>
    </cfRule>
    <cfRule type="containsText" dxfId="4006" priority="42" stopIfTrue="1" operator="containsText" text="leer">
      <formula>NOT(ISERROR(SEARCH("leer",I5)))</formula>
    </cfRule>
  </conditionalFormatting>
  <conditionalFormatting sqref="I5">
    <cfRule type="cellIs" dxfId="4005" priority="39" stopIfTrue="1" operator="equal">
      <formula>"-"</formula>
    </cfRule>
    <cfRule type="containsText" dxfId="4004" priority="40" stopIfTrue="1" operator="containsText" text="leer">
      <formula>NOT(ISERROR(SEARCH("leer",I5)))</formula>
    </cfRule>
  </conditionalFormatting>
  <conditionalFormatting sqref="I5">
    <cfRule type="cellIs" dxfId="4003" priority="37" stopIfTrue="1" operator="equal">
      <formula>"-"</formula>
    </cfRule>
    <cfRule type="containsText" dxfId="4002" priority="38" stopIfTrue="1" operator="containsText" text="leer">
      <formula>NOT(ISERROR(SEARCH("leer",I5)))</formula>
    </cfRule>
  </conditionalFormatting>
  <conditionalFormatting sqref="H5:H6 H8:H14 H16:H17">
    <cfRule type="cellIs" dxfId="4001" priority="35" stopIfTrue="1" operator="equal">
      <formula>"-"</formula>
    </cfRule>
    <cfRule type="containsText" dxfId="4000" priority="36" stopIfTrue="1" operator="containsText" text="leer">
      <formula>NOT(ISERROR(SEARCH("leer",H5)))</formula>
    </cfRule>
  </conditionalFormatting>
  <conditionalFormatting sqref="H5:H6 H8:H14 H16:H17">
    <cfRule type="cellIs" dxfId="3999" priority="34" stopIfTrue="1" operator="equal">
      <formula>"-"</formula>
    </cfRule>
  </conditionalFormatting>
  <conditionalFormatting sqref="H5:H6 H8:H14 H16:H17">
    <cfRule type="cellIs" dxfId="3998" priority="32" stopIfTrue="1" operator="equal">
      <formula>"-"</formula>
    </cfRule>
    <cfRule type="containsText" dxfId="3997" priority="33" stopIfTrue="1" operator="containsText" text="leer">
      <formula>NOT(ISERROR(SEARCH("leer",H5)))</formula>
    </cfRule>
  </conditionalFormatting>
  <conditionalFormatting sqref="H5:H6 H8:H14 H16:H17">
    <cfRule type="cellIs" dxfId="3996" priority="31" stopIfTrue="1" operator="equal">
      <formula>"-"</formula>
    </cfRule>
  </conditionalFormatting>
  <conditionalFormatting sqref="H20:H22">
    <cfRule type="cellIs" dxfId="3995" priority="29" stopIfTrue="1" operator="equal">
      <formula>"-"</formula>
    </cfRule>
    <cfRule type="containsText" dxfId="3994" priority="30" stopIfTrue="1" operator="containsText" text="leer">
      <formula>NOT(ISERROR(SEARCH("leer",H20)))</formula>
    </cfRule>
  </conditionalFormatting>
  <conditionalFormatting sqref="H20:H22">
    <cfRule type="cellIs" dxfId="3993" priority="28" stopIfTrue="1" operator="equal">
      <formula>"-"</formula>
    </cfRule>
  </conditionalFormatting>
  <conditionalFormatting sqref="H20:H22">
    <cfRule type="cellIs" dxfId="3992" priority="26" stopIfTrue="1" operator="equal">
      <formula>"-"</formula>
    </cfRule>
    <cfRule type="containsText" dxfId="3991" priority="27" stopIfTrue="1" operator="containsText" text="leer">
      <formula>NOT(ISERROR(SEARCH("leer",H20)))</formula>
    </cfRule>
  </conditionalFormatting>
  <conditionalFormatting sqref="H20:H22">
    <cfRule type="cellIs" dxfId="3990" priority="25" stopIfTrue="1" operator="equal">
      <formula>"-"</formula>
    </cfRule>
  </conditionalFormatting>
  <conditionalFormatting sqref="H5:H6 H8:H14 H16:H17">
    <cfRule type="cellIs" dxfId="3989" priority="23" stopIfTrue="1" operator="equal">
      <formula>"-"</formula>
    </cfRule>
    <cfRule type="containsText" dxfId="3988" priority="24" stopIfTrue="1" operator="containsText" text="leer">
      <formula>NOT(ISERROR(SEARCH("leer",H5)))</formula>
    </cfRule>
  </conditionalFormatting>
  <conditionalFormatting sqref="H5:H6 H8:H14 H16:H17">
    <cfRule type="cellIs" dxfId="3987" priority="22" stopIfTrue="1" operator="equal">
      <formula>"-"</formula>
    </cfRule>
  </conditionalFormatting>
  <conditionalFormatting sqref="H5:H6 H8:H14 H16:H17">
    <cfRule type="cellIs" dxfId="3986" priority="20" stopIfTrue="1" operator="equal">
      <formula>"-"</formula>
    </cfRule>
    <cfRule type="containsText" dxfId="3985" priority="21" stopIfTrue="1" operator="containsText" text="leer">
      <formula>NOT(ISERROR(SEARCH("leer",H5)))</formula>
    </cfRule>
  </conditionalFormatting>
  <conditionalFormatting sqref="H5:H6 H8:H14 H16:H17">
    <cfRule type="cellIs" dxfId="3984" priority="19" stopIfTrue="1" operator="equal">
      <formula>"-"</formula>
    </cfRule>
  </conditionalFormatting>
  <conditionalFormatting sqref="H20:H22">
    <cfRule type="cellIs" dxfId="3983" priority="17" stopIfTrue="1" operator="equal">
      <formula>"-"</formula>
    </cfRule>
    <cfRule type="containsText" dxfId="3982" priority="18" stopIfTrue="1" operator="containsText" text="leer">
      <formula>NOT(ISERROR(SEARCH("leer",H20)))</formula>
    </cfRule>
  </conditionalFormatting>
  <conditionalFormatting sqref="H20:H22">
    <cfRule type="cellIs" dxfId="3981" priority="16" stopIfTrue="1" operator="equal">
      <formula>"-"</formula>
    </cfRule>
  </conditionalFormatting>
  <conditionalFormatting sqref="H20:H22">
    <cfRule type="cellIs" dxfId="3980" priority="14" stopIfTrue="1" operator="equal">
      <formula>"-"</formula>
    </cfRule>
    <cfRule type="containsText" dxfId="3979" priority="15" stopIfTrue="1" operator="containsText" text="leer">
      <formula>NOT(ISERROR(SEARCH("leer",H20)))</formula>
    </cfRule>
  </conditionalFormatting>
  <conditionalFormatting sqref="H20:H22">
    <cfRule type="cellIs" dxfId="3978" priority="13" stopIfTrue="1" operator="equal">
      <formula>"-"</formula>
    </cfRule>
  </conditionalFormatting>
  <conditionalFormatting sqref="G22">
    <cfRule type="cellIs" dxfId="3977" priority="11" stopIfTrue="1" operator="equal">
      <formula>"-"</formula>
    </cfRule>
    <cfRule type="containsText" dxfId="3976" priority="12" stopIfTrue="1" operator="containsText" text="leer">
      <formula>NOT(ISERROR(SEARCH("leer",G22)))</formula>
    </cfRule>
  </conditionalFormatting>
  <conditionalFormatting sqref="G22">
    <cfRule type="cellIs" dxfId="3975" priority="10" stopIfTrue="1" operator="equal">
      <formula>"-"</formula>
    </cfRule>
  </conditionalFormatting>
  <conditionalFormatting sqref="G22">
    <cfRule type="cellIs" dxfId="3974" priority="8" stopIfTrue="1" operator="equal">
      <formula>"-"</formula>
    </cfRule>
    <cfRule type="containsText" dxfId="3973" priority="9" stopIfTrue="1" operator="containsText" text="leer">
      <formula>NOT(ISERROR(SEARCH("leer",G22)))</formula>
    </cfRule>
  </conditionalFormatting>
  <conditionalFormatting sqref="G22">
    <cfRule type="cellIs" dxfId="3972" priority="7" stopIfTrue="1" operator="equal">
      <formula>"-"</formula>
    </cfRule>
  </conditionalFormatting>
  <conditionalFormatting sqref="G22">
    <cfRule type="cellIs" dxfId="3971" priority="5" stopIfTrue="1" operator="equal">
      <formula>"-"</formula>
    </cfRule>
    <cfRule type="containsText" dxfId="3970" priority="6" stopIfTrue="1" operator="containsText" text="leer">
      <formula>NOT(ISERROR(SEARCH("leer",G22)))</formula>
    </cfRule>
  </conditionalFormatting>
  <conditionalFormatting sqref="G22">
    <cfRule type="cellIs" dxfId="3969" priority="4" stopIfTrue="1" operator="equal">
      <formula>"-"</formula>
    </cfRule>
  </conditionalFormatting>
  <conditionalFormatting sqref="G22">
    <cfRule type="cellIs" dxfId="3968" priority="2" stopIfTrue="1" operator="equal">
      <formula>"-"</formula>
    </cfRule>
    <cfRule type="containsText" dxfId="3967" priority="3" stopIfTrue="1" operator="containsText" text="leer">
      <formula>NOT(ISERROR(SEARCH("leer",G22)))</formula>
    </cfRule>
  </conditionalFormatting>
  <conditionalFormatting sqref="G22">
    <cfRule type="cellIs" dxfId="3966" priority="1" stopIfTrue="1" operator="equal">
      <formula>"-"</formula>
    </cfRule>
  </conditionalFormatting>
  <hyperlinks>
    <hyperlink ref="A1" location="Index!A1" display="zurück"/>
  </hyperlinks>
  <pageMargins left="0.79000000000000015" right="0.79000000000000015" top="0.98" bottom="0.98" header="0.51" footer="0.51"/>
  <pageSetup paperSize="9" scale="40"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61"/>
  <sheetViews>
    <sheetView showRuler="0" zoomScaleNormal="100" workbookViewId="0"/>
  </sheetViews>
  <sheetFormatPr baseColWidth="10" defaultColWidth="10.7109375" defaultRowHeight="12.75"/>
  <cols>
    <col min="1" max="1" width="20" style="5" customWidth="1"/>
    <col min="2" max="2" width="11.28515625" style="5" customWidth="1"/>
    <col min="3" max="3" width="9.140625" style="8" bestFit="1"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20">
      <c r="A1" s="92" t="s">
        <v>343</v>
      </c>
      <c r="D1" s="5"/>
      <c r="E1" s="5"/>
      <c r="F1" s="5"/>
      <c r="G1" s="5"/>
      <c r="H1" s="5"/>
    </row>
    <row r="2" spans="1:20">
      <c r="D2" s="5"/>
      <c r="E2" s="5"/>
      <c r="F2" s="5"/>
      <c r="G2" s="5"/>
      <c r="H2" s="5"/>
    </row>
    <row r="3" spans="1:20">
      <c r="A3" s="4" t="s">
        <v>299</v>
      </c>
      <c r="C3" s="5" t="s">
        <v>385</v>
      </c>
      <c r="D3" s="5" t="s">
        <v>477</v>
      </c>
      <c r="E3" s="22">
        <v>2004</v>
      </c>
      <c r="F3" s="22">
        <v>2005</v>
      </c>
      <c r="G3" s="22">
        <v>2006</v>
      </c>
      <c r="H3" s="22">
        <v>2007</v>
      </c>
      <c r="I3" s="22">
        <v>2008</v>
      </c>
      <c r="J3" s="22">
        <v>2009</v>
      </c>
      <c r="K3" s="22">
        <v>2010</v>
      </c>
      <c r="L3" s="22">
        <v>2011</v>
      </c>
      <c r="M3" s="22">
        <v>2012</v>
      </c>
      <c r="N3" s="22">
        <v>2013</v>
      </c>
      <c r="O3" s="4">
        <v>2014</v>
      </c>
      <c r="P3" s="4">
        <v>2015</v>
      </c>
      <c r="Q3" s="341">
        <v>2016</v>
      </c>
    </row>
    <row r="4" spans="1:20">
      <c r="A4" s="4"/>
      <c r="Q4" s="340"/>
    </row>
    <row r="5" spans="1:20">
      <c r="A5" s="217" t="s">
        <v>216</v>
      </c>
      <c r="B5" s="217" t="s">
        <v>313</v>
      </c>
      <c r="C5" s="218">
        <v>1</v>
      </c>
      <c r="D5" s="75" t="s">
        <v>782</v>
      </c>
      <c r="E5" s="218">
        <v>50</v>
      </c>
      <c r="F5" s="218">
        <v>53</v>
      </c>
      <c r="G5" s="218">
        <v>62</v>
      </c>
      <c r="H5" s="218">
        <v>63</v>
      </c>
      <c r="I5" s="218">
        <v>89</v>
      </c>
      <c r="J5" s="218">
        <v>105</v>
      </c>
      <c r="K5" s="218">
        <v>101</v>
      </c>
      <c r="L5" s="132">
        <v>98</v>
      </c>
      <c r="M5" s="187">
        <v>82</v>
      </c>
      <c r="N5" s="187">
        <v>89</v>
      </c>
      <c r="O5" s="75">
        <v>93</v>
      </c>
      <c r="P5" s="75">
        <v>87</v>
      </c>
      <c r="Q5" s="369">
        <v>92</v>
      </c>
      <c r="R5" s="29"/>
      <c r="S5" s="29"/>
      <c r="T5" s="29"/>
    </row>
    <row r="6" spans="1:20">
      <c r="A6" s="213" t="s">
        <v>217</v>
      </c>
      <c r="B6" s="29" t="s">
        <v>313</v>
      </c>
      <c r="C6" s="75"/>
      <c r="D6" s="75" t="s">
        <v>782</v>
      </c>
      <c r="E6" s="75">
        <v>20</v>
      </c>
      <c r="F6" s="75">
        <v>18</v>
      </c>
      <c r="G6" s="75">
        <v>22</v>
      </c>
      <c r="H6" s="75">
        <v>19</v>
      </c>
      <c r="I6" s="75">
        <v>23</v>
      </c>
      <c r="J6" s="127">
        <v>40</v>
      </c>
      <c r="K6" s="132">
        <v>46</v>
      </c>
      <c r="L6" s="132">
        <v>53</v>
      </c>
      <c r="M6" s="187">
        <v>68</v>
      </c>
      <c r="N6" s="187">
        <v>71</v>
      </c>
      <c r="O6" s="75">
        <v>74</v>
      </c>
      <c r="P6" s="75">
        <v>71</v>
      </c>
      <c r="Q6" s="369">
        <v>59</v>
      </c>
      <c r="R6" s="29"/>
      <c r="S6" s="29"/>
      <c r="T6" s="29"/>
    </row>
    <row r="7" spans="1:20">
      <c r="A7" s="213" t="s">
        <v>218</v>
      </c>
      <c r="B7" s="29" t="s">
        <v>313</v>
      </c>
      <c r="C7" s="75"/>
      <c r="D7" s="75" t="s">
        <v>782</v>
      </c>
      <c r="E7" s="75">
        <v>30</v>
      </c>
      <c r="F7" s="75">
        <v>35</v>
      </c>
      <c r="G7" s="75">
        <v>40</v>
      </c>
      <c r="H7" s="75">
        <v>44</v>
      </c>
      <c r="I7" s="75">
        <v>66</v>
      </c>
      <c r="J7" s="127">
        <v>65</v>
      </c>
      <c r="K7" s="132">
        <v>55</v>
      </c>
      <c r="L7" s="132">
        <v>45</v>
      </c>
      <c r="M7" s="187">
        <v>14</v>
      </c>
      <c r="N7" s="187">
        <v>18</v>
      </c>
      <c r="O7" s="75">
        <v>19</v>
      </c>
      <c r="P7" s="75">
        <v>16</v>
      </c>
      <c r="Q7" s="369">
        <v>33</v>
      </c>
      <c r="R7" s="29"/>
      <c r="S7" s="29"/>
      <c r="T7" s="29"/>
    </row>
    <row r="8" spans="1:20">
      <c r="A8" s="29"/>
      <c r="B8" s="29"/>
      <c r="C8" s="75"/>
      <c r="I8" s="75"/>
      <c r="J8" s="75"/>
      <c r="K8" s="75"/>
      <c r="L8" s="75"/>
      <c r="M8" s="75"/>
      <c r="N8" s="75"/>
      <c r="O8" s="75"/>
      <c r="P8" s="75"/>
      <c r="Q8" s="29"/>
      <c r="R8" s="29"/>
      <c r="S8" s="29"/>
      <c r="T8" s="29"/>
    </row>
    <row r="9" spans="1:20">
      <c r="A9" s="4"/>
      <c r="I9" s="132"/>
    </row>
    <row r="10" spans="1:20" s="4" customFormat="1" ht="25.5" customHeight="1">
      <c r="A10" s="449" t="s">
        <v>889</v>
      </c>
      <c r="B10" s="449"/>
      <c r="C10" s="449"/>
      <c r="D10" s="449"/>
      <c r="E10" s="449"/>
      <c r="F10" s="449"/>
      <c r="G10" s="449"/>
      <c r="H10" s="449"/>
      <c r="I10" s="449"/>
      <c r="J10" s="449"/>
      <c r="K10" s="449"/>
      <c r="L10" s="449"/>
      <c r="M10" s="449"/>
      <c r="N10" s="449"/>
      <c r="O10" s="449"/>
      <c r="P10" s="449"/>
      <c r="Q10" s="449"/>
    </row>
    <row r="11" spans="1:20">
      <c r="A11" s="4"/>
    </row>
    <row r="13" spans="1:20">
      <c r="O13" s="13"/>
      <c r="P13" s="13"/>
    </row>
    <row r="14" spans="1:20">
      <c r="O14" s="13"/>
      <c r="P14" s="13"/>
    </row>
    <row r="15" spans="1:20">
      <c r="O15" s="13"/>
      <c r="P15" s="13"/>
    </row>
    <row r="16" spans="1:20">
      <c r="L16" s="25"/>
      <c r="M16" s="25"/>
    </row>
    <row r="18" spans="1:16">
      <c r="A18" s="4"/>
    </row>
    <row r="19" spans="1:16">
      <c r="O19" s="13"/>
      <c r="P19" s="13"/>
    </row>
    <row r="20" spans="1:16">
      <c r="O20" s="13"/>
      <c r="P20" s="13"/>
    </row>
    <row r="21" spans="1:16">
      <c r="O21" s="13"/>
      <c r="P21" s="13"/>
    </row>
    <row r="22" spans="1:16">
      <c r="E22" s="22"/>
      <c r="G22" s="218"/>
      <c r="H22" s="75"/>
      <c r="I22" s="75"/>
      <c r="O22" s="13"/>
      <c r="P22" s="13"/>
    </row>
    <row r="23" spans="1:16">
      <c r="E23" s="22"/>
      <c r="G23" s="218"/>
      <c r="H23" s="75"/>
      <c r="I23" s="75"/>
      <c r="O23" s="13"/>
      <c r="P23" s="13"/>
    </row>
    <row r="24" spans="1:16">
      <c r="E24" s="22"/>
      <c r="G24" s="218"/>
      <c r="H24" s="75"/>
      <c r="I24" s="75"/>
      <c r="O24" s="13"/>
      <c r="P24" s="13"/>
    </row>
    <row r="25" spans="1:16">
      <c r="E25" s="22"/>
      <c r="G25" s="218"/>
      <c r="H25" s="75"/>
      <c r="I25" s="75"/>
      <c r="O25" s="13"/>
      <c r="P25" s="13"/>
    </row>
    <row r="26" spans="1:16">
      <c r="A26" s="76"/>
      <c r="E26" s="22"/>
      <c r="G26" s="218"/>
      <c r="H26" s="75"/>
      <c r="I26" s="75"/>
      <c r="M26" s="13"/>
      <c r="N26" s="13"/>
      <c r="O26" s="13"/>
      <c r="P26" s="13"/>
    </row>
    <row r="27" spans="1:16">
      <c r="E27" s="22"/>
      <c r="G27" s="218"/>
      <c r="H27" s="127"/>
      <c r="I27" s="127"/>
    </row>
    <row r="28" spans="1:16">
      <c r="A28" s="4"/>
      <c r="E28" s="22"/>
      <c r="G28" s="218"/>
      <c r="H28" s="132"/>
      <c r="I28" s="132"/>
    </row>
    <row r="29" spans="1:16">
      <c r="E29" s="22"/>
      <c r="G29" s="132"/>
      <c r="H29" s="132"/>
      <c r="I29" s="132"/>
    </row>
    <row r="30" spans="1:16">
      <c r="E30" s="22"/>
      <c r="G30" s="187"/>
      <c r="H30" s="187"/>
      <c r="I30" s="187"/>
    </row>
    <row r="31" spans="1:16">
      <c r="E31" s="22"/>
      <c r="G31" s="187"/>
      <c r="H31" s="187"/>
      <c r="I31" s="187"/>
    </row>
    <row r="32" spans="1:16">
      <c r="E32" s="4"/>
      <c r="G32" s="75"/>
      <c r="H32" s="75"/>
      <c r="I32" s="75"/>
    </row>
    <row r="33" spans="1:16">
      <c r="E33" s="4"/>
      <c r="G33" s="75"/>
      <c r="H33" s="75"/>
      <c r="I33" s="75"/>
    </row>
    <row r="36" spans="1:16">
      <c r="A36" s="76"/>
      <c r="B36" s="76"/>
      <c r="M36" s="13"/>
      <c r="N36" s="13"/>
      <c r="O36" s="13"/>
      <c r="P36" s="13"/>
    </row>
    <row r="38" spans="1:16">
      <c r="A38" s="4"/>
    </row>
    <row r="47" spans="1:16">
      <c r="O47" s="13"/>
      <c r="P47" s="13"/>
    </row>
    <row r="48" spans="1:16">
      <c r="O48" s="13"/>
      <c r="P48" s="13"/>
    </row>
    <row r="49" spans="1:28">
      <c r="O49" s="13"/>
      <c r="P49" s="13"/>
    </row>
    <row r="50" spans="1:28">
      <c r="O50" s="13"/>
      <c r="P50" s="13"/>
    </row>
    <row r="51" spans="1:28">
      <c r="O51" s="13"/>
      <c r="P51" s="13"/>
    </row>
    <row r="54" spans="1:28">
      <c r="A54" s="4"/>
    </row>
    <row r="55" spans="1:28" s="4" customFormat="1">
      <c r="C55" s="22"/>
      <c r="D55" s="8"/>
      <c r="E55" s="8"/>
      <c r="F55" s="8"/>
      <c r="G55" s="8"/>
      <c r="H55" s="8"/>
      <c r="I55" s="22"/>
      <c r="J55" s="22"/>
      <c r="K55" s="22"/>
      <c r="L55" s="22"/>
      <c r="M55" s="22"/>
      <c r="N55" s="22"/>
      <c r="O55" s="22"/>
      <c r="P55" s="22"/>
    </row>
    <row r="56" spans="1:28">
      <c r="A56" s="4"/>
    </row>
    <row r="57" spans="1:28">
      <c r="L57" s="71"/>
    </row>
    <row r="58" spans="1:28" ht="15">
      <c r="A58" s="14"/>
      <c r="L58" s="71"/>
      <c r="Q58" s="77"/>
      <c r="W58" s="44"/>
      <c r="X58" s="44"/>
      <c r="Y58" s="44"/>
      <c r="Z58" s="44"/>
      <c r="AA58" s="44"/>
      <c r="AB58" s="44"/>
    </row>
    <row r="59" spans="1:28">
      <c r="A59" s="48"/>
      <c r="L59" s="78"/>
      <c r="Q59" s="44"/>
    </row>
    <row r="60" spans="1:28">
      <c r="Q60" s="44"/>
      <c r="R60" s="44"/>
    </row>
    <row r="61" spans="1:28">
      <c r="A61" s="4"/>
    </row>
  </sheetData>
  <mergeCells count="1">
    <mergeCell ref="A10:Q10"/>
  </mergeCells>
  <phoneticPr fontId="17" type="noConversion"/>
  <conditionalFormatting sqref="I9">
    <cfRule type="cellIs" dxfId="3965" priority="265" stopIfTrue="1" operator="equal">
      <formula>"-"</formula>
    </cfRule>
    <cfRule type="containsText" dxfId="3964" priority="266" stopIfTrue="1" operator="containsText" text="leer">
      <formula>NOT(ISERROR(SEARCH("leer",I9)))</formula>
    </cfRule>
  </conditionalFormatting>
  <conditionalFormatting sqref="G5:G7">
    <cfRule type="cellIs" dxfId="3963" priority="1" stopIfTrue="1" operator="equal">
      <formula>"-"</formula>
    </cfRule>
  </conditionalFormatting>
  <conditionalFormatting sqref="G28:I28">
    <cfRule type="cellIs" dxfId="3962" priority="148" stopIfTrue="1" operator="equal">
      <formula>"-"</formula>
    </cfRule>
  </conditionalFormatting>
  <conditionalFormatting sqref="H28:I28">
    <cfRule type="cellIs" dxfId="3961" priority="147" stopIfTrue="1" operator="equal">
      <formula>"-"</formula>
    </cfRule>
  </conditionalFormatting>
  <conditionalFormatting sqref="G26:I27">
    <cfRule type="cellIs" dxfId="3960" priority="145" stopIfTrue="1" operator="equal">
      <formula>"-"</formula>
    </cfRule>
    <cfRule type="containsText" dxfId="3959" priority="146" stopIfTrue="1" operator="containsText" text="leer">
      <formula>NOT(ISERROR(SEARCH("leer",G26)))</formula>
    </cfRule>
  </conditionalFormatting>
  <conditionalFormatting sqref="H26">
    <cfRule type="cellIs" dxfId="3958" priority="143" stopIfTrue="1" operator="equal">
      <formula>"-"</formula>
    </cfRule>
    <cfRule type="containsText" dxfId="3957" priority="144" stopIfTrue="1" operator="containsText" text="leer">
      <formula>NOT(ISERROR(SEARCH("leer",H26)))</formula>
    </cfRule>
  </conditionalFormatting>
  <conditionalFormatting sqref="H26">
    <cfRule type="cellIs" dxfId="3956" priority="141" stopIfTrue="1" operator="equal">
      <formula>"-"</formula>
    </cfRule>
    <cfRule type="containsText" dxfId="3955" priority="142" stopIfTrue="1" operator="containsText" text="leer">
      <formula>NOT(ISERROR(SEARCH("leer",H26)))</formula>
    </cfRule>
  </conditionalFormatting>
  <conditionalFormatting sqref="H26:I26">
    <cfRule type="cellIs" dxfId="3954" priority="139" stopIfTrue="1" operator="equal">
      <formula>"-"</formula>
    </cfRule>
    <cfRule type="containsText" dxfId="3953" priority="140" stopIfTrue="1" operator="containsText" text="leer">
      <formula>NOT(ISERROR(SEARCH("leer",H26)))</formula>
    </cfRule>
  </conditionalFormatting>
  <conditionalFormatting sqref="H26:I26">
    <cfRule type="cellIs" dxfId="3952" priority="137" stopIfTrue="1" operator="equal">
      <formula>"-"</formula>
    </cfRule>
    <cfRule type="containsText" dxfId="3951" priority="138" stopIfTrue="1" operator="containsText" text="leer">
      <formula>NOT(ISERROR(SEARCH("leer",H26)))</formula>
    </cfRule>
  </conditionalFormatting>
  <conditionalFormatting sqref="H26:I26">
    <cfRule type="cellIs" dxfId="3950" priority="135" stopIfTrue="1" operator="equal">
      <formula>"-"</formula>
    </cfRule>
    <cfRule type="containsText" dxfId="3949" priority="136" stopIfTrue="1" operator="containsText" text="leer">
      <formula>NOT(ISERROR(SEARCH("leer",H26)))</formula>
    </cfRule>
  </conditionalFormatting>
  <conditionalFormatting sqref="H26:I26">
    <cfRule type="cellIs" dxfId="3948" priority="133" stopIfTrue="1" operator="equal">
      <formula>"-"</formula>
    </cfRule>
    <cfRule type="containsText" dxfId="3947" priority="134" stopIfTrue="1" operator="containsText" text="leer">
      <formula>NOT(ISERROR(SEARCH("leer",H26)))</formula>
    </cfRule>
  </conditionalFormatting>
  <conditionalFormatting sqref="H26:I26">
    <cfRule type="cellIs" dxfId="3946" priority="131" stopIfTrue="1" operator="equal">
      <formula>"-"</formula>
    </cfRule>
    <cfRule type="containsText" dxfId="3945" priority="132" stopIfTrue="1" operator="containsText" text="leer">
      <formula>NOT(ISERROR(SEARCH("leer",H26)))</formula>
    </cfRule>
  </conditionalFormatting>
  <conditionalFormatting sqref="G26">
    <cfRule type="cellIs" dxfId="3944" priority="129" stopIfTrue="1" operator="equal">
      <formula>"-"</formula>
    </cfRule>
    <cfRule type="containsText" dxfId="3943" priority="130" stopIfTrue="1" operator="containsText" text="leer">
      <formula>NOT(ISERROR(SEARCH("leer",G26)))</formula>
    </cfRule>
  </conditionalFormatting>
  <conditionalFormatting sqref="G26">
    <cfRule type="cellIs" dxfId="3942" priority="127" stopIfTrue="1" operator="equal">
      <formula>"-"</formula>
    </cfRule>
    <cfRule type="containsText" dxfId="3941" priority="128" stopIfTrue="1" operator="containsText" text="leer">
      <formula>NOT(ISERROR(SEARCH("leer",G26)))</formula>
    </cfRule>
  </conditionalFormatting>
  <conditionalFormatting sqref="H26">
    <cfRule type="cellIs" dxfId="3940" priority="125" stopIfTrue="1" operator="equal">
      <formula>"-"</formula>
    </cfRule>
    <cfRule type="containsText" dxfId="3939" priority="126" stopIfTrue="1" operator="containsText" text="leer">
      <formula>NOT(ISERROR(SEARCH("leer",H26)))</formula>
    </cfRule>
  </conditionalFormatting>
  <conditionalFormatting sqref="H26">
    <cfRule type="cellIs" dxfId="3938" priority="123" stopIfTrue="1" operator="equal">
      <formula>"-"</formula>
    </cfRule>
    <cfRule type="containsText" dxfId="3937" priority="124" stopIfTrue="1" operator="containsText" text="leer">
      <formula>NOT(ISERROR(SEARCH("leer",H26)))</formula>
    </cfRule>
  </conditionalFormatting>
  <conditionalFormatting sqref="H26:I26">
    <cfRule type="cellIs" dxfId="3936" priority="121" stopIfTrue="1" operator="equal">
      <formula>"-"</formula>
    </cfRule>
    <cfRule type="containsText" dxfId="3935" priority="122" stopIfTrue="1" operator="containsText" text="leer">
      <formula>NOT(ISERROR(SEARCH("leer",H26)))</formula>
    </cfRule>
  </conditionalFormatting>
  <conditionalFormatting sqref="H26:I26">
    <cfRule type="cellIs" dxfId="3934" priority="119" stopIfTrue="1" operator="equal">
      <formula>"-"</formula>
    </cfRule>
    <cfRule type="containsText" dxfId="3933" priority="120" stopIfTrue="1" operator="containsText" text="leer">
      <formula>NOT(ISERROR(SEARCH("leer",H26)))</formula>
    </cfRule>
  </conditionalFormatting>
  <conditionalFormatting sqref="H26:I26">
    <cfRule type="cellIs" dxfId="3932" priority="117" stopIfTrue="1" operator="equal">
      <formula>"-"</formula>
    </cfRule>
    <cfRule type="containsText" dxfId="3931" priority="118" stopIfTrue="1" operator="containsText" text="leer">
      <formula>NOT(ISERROR(SEARCH("leer",H26)))</formula>
    </cfRule>
  </conditionalFormatting>
  <conditionalFormatting sqref="H26:I26">
    <cfRule type="cellIs" dxfId="3930" priority="115" stopIfTrue="1" operator="equal">
      <formula>"-"</formula>
    </cfRule>
    <cfRule type="containsText" dxfId="3929" priority="116" stopIfTrue="1" operator="containsText" text="leer">
      <formula>NOT(ISERROR(SEARCH("leer",H26)))</formula>
    </cfRule>
  </conditionalFormatting>
  <conditionalFormatting sqref="H26:I26">
    <cfRule type="cellIs" dxfId="3928" priority="113" stopIfTrue="1" operator="equal">
      <formula>"-"</formula>
    </cfRule>
    <cfRule type="containsText" dxfId="3927" priority="114" stopIfTrue="1" operator="containsText" text="leer">
      <formula>NOT(ISERROR(SEARCH("leer",H26)))</formula>
    </cfRule>
  </conditionalFormatting>
  <conditionalFormatting sqref="G26">
    <cfRule type="cellIs" dxfId="3926" priority="111" stopIfTrue="1" operator="equal">
      <formula>"-"</formula>
    </cfRule>
    <cfRule type="containsText" dxfId="3925" priority="112" stopIfTrue="1" operator="containsText" text="leer">
      <formula>NOT(ISERROR(SEARCH("leer",G26)))</formula>
    </cfRule>
  </conditionalFormatting>
  <conditionalFormatting sqref="G26">
    <cfRule type="cellIs" dxfId="3924" priority="109" stopIfTrue="1" operator="equal">
      <formula>"-"</formula>
    </cfRule>
    <cfRule type="containsText" dxfId="3923" priority="110" stopIfTrue="1" operator="containsText" text="leer">
      <formula>NOT(ISERROR(SEARCH("leer",G26)))</formula>
    </cfRule>
  </conditionalFormatting>
  <conditionalFormatting sqref="G26">
    <cfRule type="cellIs" dxfId="3922" priority="107" stopIfTrue="1" operator="equal">
      <formula>"-"</formula>
    </cfRule>
    <cfRule type="containsText" dxfId="3921" priority="108" stopIfTrue="1" operator="containsText" text="leer">
      <formula>NOT(ISERROR(SEARCH("leer",G26)))</formula>
    </cfRule>
  </conditionalFormatting>
  <conditionalFormatting sqref="G26">
    <cfRule type="cellIs" dxfId="3920" priority="105" stopIfTrue="1" operator="equal">
      <formula>"-"</formula>
    </cfRule>
    <cfRule type="containsText" dxfId="3919" priority="106" stopIfTrue="1" operator="containsText" text="leer">
      <formula>NOT(ISERROR(SEARCH("leer",G26)))</formula>
    </cfRule>
  </conditionalFormatting>
  <conditionalFormatting sqref="G26">
    <cfRule type="cellIs" dxfId="3918" priority="103" stopIfTrue="1" operator="equal">
      <formula>"-"</formula>
    </cfRule>
    <cfRule type="containsText" dxfId="3917" priority="104" stopIfTrue="1" operator="containsText" text="leer">
      <formula>NOT(ISERROR(SEARCH("leer",G26)))</formula>
    </cfRule>
  </conditionalFormatting>
  <conditionalFormatting sqref="G26">
    <cfRule type="cellIs" dxfId="3916" priority="101" stopIfTrue="1" operator="equal">
      <formula>"-"</formula>
    </cfRule>
    <cfRule type="containsText" dxfId="3915" priority="102" stopIfTrue="1" operator="containsText" text="leer">
      <formula>NOT(ISERROR(SEARCH("leer",G26)))</formula>
    </cfRule>
  </conditionalFormatting>
  <conditionalFormatting sqref="G26">
    <cfRule type="cellIs" dxfId="3914" priority="99" stopIfTrue="1" operator="equal">
      <formula>"-"</formula>
    </cfRule>
    <cfRule type="containsText" dxfId="3913" priority="100" stopIfTrue="1" operator="containsText" text="leer">
      <formula>NOT(ISERROR(SEARCH("leer",G26)))</formula>
    </cfRule>
  </conditionalFormatting>
  <conditionalFormatting sqref="G25:I25">
    <cfRule type="cellIs" dxfId="3912" priority="97" stopIfTrue="1" operator="equal">
      <formula>"-"</formula>
    </cfRule>
    <cfRule type="containsText" dxfId="3911" priority="98" stopIfTrue="1" operator="containsText" text="leer">
      <formula>NOT(ISERROR(SEARCH("leer",G25)))</formula>
    </cfRule>
  </conditionalFormatting>
  <conditionalFormatting sqref="G25:I25">
    <cfRule type="cellIs" dxfId="3910" priority="96" stopIfTrue="1" operator="equal">
      <formula>"-"</formula>
    </cfRule>
  </conditionalFormatting>
  <conditionalFormatting sqref="G25:I25">
    <cfRule type="cellIs" dxfId="3909" priority="94" stopIfTrue="1" operator="equal">
      <formula>"-"</formula>
    </cfRule>
    <cfRule type="containsText" dxfId="3908" priority="95" stopIfTrue="1" operator="containsText" text="leer">
      <formula>NOT(ISERROR(SEARCH("leer",G25)))</formula>
    </cfRule>
  </conditionalFormatting>
  <conditionalFormatting sqref="G25:I25">
    <cfRule type="cellIs" dxfId="3907" priority="93" stopIfTrue="1" operator="equal">
      <formula>"-"</formula>
    </cfRule>
  </conditionalFormatting>
  <conditionalFormatting sqref="G25:I25">
    <cfRule type="cellIs" dxfId="3906" priority="91" stopIfTrue="1" operator="equal">
      <formula>"-"</formula>
    </cfRule>
    <cfRule type="containsText" dxfId="3905" priority="92" stopIfTrue="1" operator="containsText" text="leer">
      <formula>NOT(ISERROR(SEARCH("leer",G25)))</formula>
    </cfRule>
  </conditionalFormatting>
  <conditionalFormatting sqref="G25:I25">
    <cfRule type="cellIs" dxfId="3904" priority="90" stopIfTrue="1" operator="equal">
      <formula>"-"</formula>
    </cfRule>
  </conditionalFormatting>
  <conditionalFormatting sqref="G25:I25">
    <cfRule type="cellIs" dxfId="3903" priority="88" stopIfTrue="1" operator="equal">
      <formula>"-"</formula>
    </cfRule>
    <cfRule type="containsText" dxfId="3902" priority="89" stopIfTrue="1" operator="containsText" text="leer">
      <formula>NOT(ISERROR(SEARCH("leer",G25)))</formula>
    </cfRule>
  </conditionalFormatting>
  <conditionalFormatting sqref="G25:I25">
    <cfRule type="cellIs" dxfId="3901" priority="87" stopIfTrue="1" operator="equal">
      <formula>"-"</formula>
    </cfRule>
  </conditionalFormatting>
  <conditionalFormatting sqref="G24:I24">
    <cfRule type="cellIs" dxfId="3900" priority="85" stopIfTrue="1" operator="equal">
      <formula>"-"</formula>
    </cfRule>
    <cfRule type="containsText" dxfId="3899" priority="86" stopIfTrue="1" operator="containsText" text="leer">
      <formula>NOT(ISERROR(SEARCH("leer",G24)))</formula>
    </cfRule>
  </conditionalFormatting>
  <conditionalFormatting sqref="G24:I24">
    <cfRule type="cellIs" dxfId="3898" priority="84" stopIfTrue="1" operator="equal">
      <formula>"-"</formula>
    </cfRule>
  </conditionalFormatting>
  <conditionalFormatting sqref="G24:I24">
    <cfRule type="cellIs" dxfId="3897" priority="82" stopIfTrue="1" operator="equal">
      <formula>"-"</formula>
    </cfRule>
    <cfRule type="containsText" dxfId="3896" priority="83" stopIfTrue="1" operator="containsText" text="leer">
      <formula>NOT(ISERROR(SEARCH("leer",G24)))</formula>
    </cfRule>
  </conditionalFormatting>
  <conditionalFormatting sqref="G24:I24">
    <cfRule type="cellIs" dxfId="3895" priority="81" stopIfTrue="1" operator="equal">
      <formula>"-"</formula>
    </cfRule>
  </conditionalFormatting>
  <conditionalFormatting sqref="G24:I24">
    <cfRule type="cellIs" dxfId="3894" priority="79" stopIfTrue="1" operator="equal">
      <formula>"-"</formula>
    </cfRule>
    <cfRule type="containsText" dxfId="3893" priority="80" stopIfTrue="1" operator="containsText" text="leer">
      <formula>NOT(ISERROR(SEARCH("leer",G24)))</formula>
    </cfRule>
  </conditionalFormatting>
  <conditionalFormatting sqref="G24:I24">
    <cfRule type="cellIs" dxfId="3892" priority="78" stopIfTrue="1" operator="equal">
      <formula>"-"</formula>
    </cfRule>
  </conditionalFormatting>
  <conditionalFormatting sqref="G24:I24">
    <cfRule type="cellIs" dxfId="3891" priority="76" stopIfTrue="1" operator="equal">
      <formula>"-"</formula>
    </cfRule>
    <cfRule type="containsText" dxfId="3890" priority="77" stopIfTrue="1" operator="containsText" text="leer">
      <formula>NOT(ISERROR(SEARCH("leer",G24)))</formula>
    </cfRule>
  </conditionalFormatting>
  <conditionalFormatting sqref="G24:I24">
    <cfRule type="cellIs" dxfId="3889" priority="75" stopIfTrue="1" operator="equal">
      <formula>"-"</formula>
    </cfRule>
  </conditionalFormatting>
  <conditionalFormatting sqref="K5:K7">
    <cfRule type="cellIs" dxfId="3888" priority="74" stopIfTrue="1" operator="equal">
      <formula>"-"</formula>
    </cfRule>
  </conditionalFormatting>
  <conditionalFormatting sqref="K6:K7">
    <cfRule type="cellIs" dxfId="3887" priority="73" stopIfTrue="1" operator="equal">
      <formula>"-"</formula>
    </cfRule>
  </conditionalFormatting>
  <conditionalFormatting sqref="I5:J7">
    <cfRule type="cellIs" dxfId="3886" priority="71" stopIfTrue="1" operator="equal">
      <formula>"-"</formula>
    </cfRule>
    <cfRule type="containsText" dxfId="3885" priority="72" stopIfTrue="1" operator="containsText" text="leer">
      <formula>NOT(ISERROR(SEARCH("leer",I5)))</formula>
    </cfRule>
  </conditionalFormatting>
  <conditionalFormatting sqref="I6">
    <cfRule type="cellIs" dxfId="3884" priority="69" stopIfTrue="1" operator="equal">
      <formula>"-"</formula>
    </cfRule>
    <cfRule type="containsText" dxfId="3883" priority="70" stopIfTrue="1" operator="containsText" text="leer">
      <formula>NOT(ISERROR(SEARCH("leer",I6)))</formula>
    </cfRule>
  </conditionalFormatting>
  <conditionalFormatting sqref="I6">
    <cfRule type="cellIs" dxfId="3882" priority="67" stopIfTrue="1" operator="equal">
      <formula>"-"</formula>
    </cfRule>
    <cfRule type="containsText" dxfId="3881" priority="68" stopIfTrue="1" operator="containsText" text="leer">
      <formula>NOT(ISERROR(SEARCH("leer",I6)))</formula>
    </cfRule>
  </conditionalFormatting>
  <conditionalFormatting sqref="I6:I7">
    <cfRule type="cellIs" dxfId="3880" priority="65" stopIfTrue="1" operator="equal">
      <formula>"-"</formula>
    </cfRule>
    <cfRule type="containsText" dxfId="3879" priority="66" stopIfTrue="1" operator="containsText" text="leer">
      <formula>NOT(ISERROR(SEARCH("leer",I6)))</formula>
    </cfRule>
  </conditionalFormatting>
  <conditionalFormatting sqref="I6:I7">
    <cfRule type="cellIs" dxfId="3878" priority="63" stopIfTrue="1" operator="equal">
      <formula>"-"</formula>
    </cfRule>
    <cfRule type="containsText" dxfId="3877" priority="64" stopIfTrue="1" operator="containsText" text="leer">
      <formula>NOT(ISERROR(SEARCH("leer",I6)))</formula>
    </cfRule>
  </conditionalFormatting>
  <conditionalFormatting sqref="I6:I7">
    <cfRule type="cellIs" dxfId="3876" priority="61" stopIfTrue="1" operator="equal">
      <formula>"-"</formula>
    </cfRule>
    <cfRule type="containsText" dxfId="3875" priority="62" stopIfTrue="1" operator="containsText" text="leer">
      <formula>NOT(ISERROR(SEARCH("leer",I6)))</formula>
    </cfRule>
  </conditionalFormatting>
  <conditionalFormatting sqref="I6:I7">
    <cfRule type="cellIs" dxfId="3874" priority="59" stopIfTrue="1" operator="equal">
      <formula>"-"</formula>
    </cfRule>
    <cfRule type="containsText" dxfId="3873" priority="60" stopIfTrue="1" operator="containsText" text="leer">
      <formula>NOT(ISERROR(SEARCH("leer",I6)))</formula>
    </cfRule>
  </conditionalFormatting>
  <conditionalFormatting sqref="I6:I7">
    <cfRule type="cellIs" dxfId="3872" priority="57" stopIfTrue="1" operator="equal">
      <formula>"-"</formula>
    </cfRule>
    <cfRule type="containsText" dxfId="3871" priority="58" stopIfTrue="1" operator="containsText" text="leer">
      <formula>NOT(ISERROR(SEARCH("leer",I6)))</formula>
    </cfRule>
  </conditionalFormatting>
  <conditionalFormatting sqref="I5">
    <cfRule type="cellIs" dxfId="3870" priority="55" stopIfTrue="1" operator="equal">
      <formula>"-"</formula>
    </cfRule>
    <cfRule type="containsText" dxfId="3869" priority="56" stopIfTrue="1" operator="containsText" text="leer">
      <formula>NOT(ISERROR(SEARCH("leer",I5)))</formula>
    </cfRule>
  </conditionalFormatting>
  <conditionalFormatting sqref="I5">
    <cfRule type="cellIs" dxfId="3868" priority="53" stopIfTrue="1" operator="equal">
      <formula>"-"</formula>
    </cfRule>
    <cfRule type="containsText" dxfId="3867" priority="54" stopIfTrue="1" operator="containsText" text="leer">
      <formula>NOT(ISERROR(SEARCH("leer",I5)))</formula>
    </cfRule>
  </conditionalFormatting>
  <conditionalFormatting sqref="I6">
    <cfRule type="cellIs" dxfId="3866" priority="51" stopIfTrue="1" operator="equal">
      <formula>"-"</formula>
    </cfRule>
    <cfRule type="containsText" dxfId="3865" priority="52" stopIfTrue="1" operator="containsText" text="leer">
      <formula>NOT(ISERROR(SEARCH("leer",I6)))</formula>
    </cfRule>
  </conditionalFormatting>
  <conditionalFormatting sqref="I6">
    <cfRule type="cellIs" dxfId="3864" priority="49" stopIfTrue="1" operator="equal">
      <formula>"-"</formula>
    </cfRule>
    <cfRule type="containsText" dxfId="3863" priority="50" stopIfTrue="1" operator="containsText" text="leer">
      <formula>NOT(ISERROR(SEARCH("leer",I6)))</formula>
    </cfRule>
  </conditionalFormatting>
  <conditionalFormatting sqref="I6:I7">
    <cfRule type="cellIs" dxfId="3862" priority="47" stopIfTrue="1" operator="equal">
      <formula>"-"</formula>
    </cfRule>
    <cfRule type="containsText" dxfId="3861" priority="48" stopIfTrue="1" operator="containsText" text="leer">
      <formula>NOT(ISERROR(SEARCH("leer",I6)))</formula>
    </cfRule>
  </conditionalFormatting>
  <conditionalFormatting sqref="I6:I7">
    <cfRule type="cellIs" dxfId="3860" priority="45" stopIfTrue="1" operator="equal">
      <formula>"-"</formula>
    </cfRule>
    <cfRule type="containsText" dxfId="3859" priority="46" stopIfTrue="1" operator="containsText" text="leer">
      <formula>NOT(ISERROR(SEARCH("leer",I6)))</formula>
    </cfRule>
  </conditionalFormatting>
  <conditionalFormatting sqref="I6:I7">
    <cfRule type="cellIs" dxfId="3858" priority="43" stopIfTrue="1" operator="equal">
      <formula>"-"</formula>
    </cfRule>
    <cfRule type="containsText" dxfId="3857" priority="44" stopIfTrue="1" operator="containsText" text="leer">
      <formula>NOT(ISERROR(SEARCH("leer",I6)))</formula>
    </cfRule>
  </conditionalFormatting>
  <conditionalFormatting sqref="I6:I7">
    <cfRule type="cellIs" dxfId="3856" priority="41" stopIfTrue="1" operator="equal">
      <formula>"-"</formula>
    </cfRule>
    <cfRule type="containsText" dxfId="3855" priority="42" stopIfTrue="1" operator="containsText" text="leer">
      <formula>NOT(ISERROR(SEARCH("leer",I6)))</formula>
    </cfRule>
  </conditionalFormatting>
  <conditionalFormatting sqref="I6:I7">
    <cfRule type="cellIs" dxfId="3854" priority="39" stopIfTrue="1" operator="equal">
      <formula>"-"</formula>
    </cfRule>
    <cfRule type="containsText" dxfId="3853" priority="40" stopIfTrue="1" operator="containsText" text="leer">
      <formula>NOT(ISERROR(SEARCH("leer",I6)))</formula>
    </cfRule>
  </conditionalFormatting>
  <conditionalFormatting sqref="I5">
    <cfRule type="cellIs" dxfId="3852" priority="37" stopIfTrue="1" operator="equal">
      <formula>"-"</formula>
    </cfRule>
    <cfRule type="containsText" dxfId="3851" priority="38" stopIfTrue="1" operator="containsText" text="leer">
      <formula>NOT(ISERROR(SEARCH("leer",I5)))</formula>
    </cfRule>
  </conditionalFormatting>
  <conditionalFormatting sqref="I5">
    <cfRule type="cellIs" dxfId="3850" priority="35" stopIfTrue="1" operator="equal">
      <formula>"-"</formula>
    </cfRule>
    <cfRule type="containsText" dxfId="3849" priority="36" stopIfTrue="1" operator="containsText" text="leer">
      <formula>NOT(ISERROR(SEARCH("leer",I5)))</formula>
    </cfRule>
  </conditionalFormatting>
  <conditionalFormatting sqref="I5">
    <cfRule type="cellIs" dxfId="3848" priority="33" stopIfTrue="1" operator="equal">
      <formula>"-"</formula>
    </cfRule>
    <cfRule type="containsText" dxfId="3847" priority="34" stopIfTrue="1" operator="containsText" text="leer">
      <formula>NOT(ISERROR(SEARCH("leer",I5)))</formula>
    </cfRule>
  </conditionalFormatting>
  <conditionalFormatting sqref="I5">
    <cfRule type="cellIs" dxfId="3846" priority="31" stopIfTrue="1" operator="equal">
      <formula>"-"</formula>
    </cfRule>
    <cfRule type="containsText" dxfId="3845" priority="32" stopIfTrue="1" operator="containsText" text="leer">
      <formula>NOT(ISERROR(SEARCH("leer",I5)))</formula>
    </cfRule>
  </conditionalFormatting>
  <conditionalFormatting sqref="I5">
    <cfRule type="cellIs" dxfId="3844" priority="29" stopIfTrue="1" operator="equal">
      <formula>"-"</formula>
    </cfRule>
    <cfRule type="containsText" dxfId="3843" priority="30" stopIfTrue="1" operator="containsText" text="leer">
      <formula>NOT(ISERROR(SEARCH("leer",I5)))</formula>
    </cfRule>
  </conditionalFormatting>
  <conditionalFormatting sqref="I5">
    <cfRule type="cellIs" dxfId="3842" priority="27" stopIfTrue="1" operator="equal">
      <formula>"-"</formula>
    </cfRule>
    <cfRule type="containsText" dxfId="3841" priority="28" stopIfTrue="1" operator="containsText" text="leer">
      <formula>NOT(ISERROR(SEARCH("leer",I5)))</formula>
    </cfRule>
  </conditionalFormatting>
  <conditionalFormatting sqref="I5">
    <cfRule type="cellIs" dxfId="3840" priority="25" stopIfTrue="1" operator="equal">
      <formula>"-"</formula>
    </cfRule>
    <cfRule type="containsText" dxfId="3839" priority="26" stopIfTrue="1" operator="containsText" text="leer">
      <formula>NOT(ISERROR(SEARCH("leer",I5)))</formula>
    </cfRule>
  </conditionalFormatting>
  <conditionalFormatting sqref="H5:H7">
    <cfRule type="cellIs" dxfId="3838" priority="23" stopIfTrue="1" operator="equal">
      <formula>"-"</formula>
    </cfRule>
    <cfRule type="containsText" dxfId="3837" priority="24" stopIfTrue="1" operator="containsText" text="leer">
      <formula>NOT(ISERROR(SEARCH("leer",H5)))</formula>
    </cfRule>
  </conditionalFormatting>
  <conditionalFormatting sqref="H5:H7">
    <cfRule type="cellIs" dxfId="3836" priority="22" stopIfTrue="1" operator="equal">
      <formula>"-"</formula>
    </cfRule>
  </conditionalFormatting>
  <conditionalFormatting sqref="H5:H7">
    <cfRule type="cellIs" dxfId="3835" priority="20" stopIfTrue="1" operator="equal">
      <formula>"-"</formula>
    </cfRule>
    <cfRule type="containsText" dxfId="3834" priority="21" stopIfTrue="1" operator="containsText" text="leer">
      <formula>NOT(ISERROR(SEARCH("leer",H5)))</formula>
    </cfRule>
  </conditionalFormatting>
  <conditionalFormatting sqref="H5:H7">
    <cfRule type="cellIs" dxfId="3833" priority="19" stopIfTrue="1" operator="equal">
      <formula>"-"</formula>
    </cfRule>
  </conditionalFormatting>
  <conditionalFormatting sqref="H5:H7">
    <cfRule type="cellIs" dxfId="3832" priority="17" stopIfTrue="1" operator="equal">
      <formula>"-"</formula>
    </cfRule>
    <cfRule type="containsText" dxfId="3831" priority="18" stopIfTrue="1" operator="containsText" text="leer">
      <formula>NOT(ISERROR(SEARCH("leer",H5)))</formula>
    </cfRule>
  </conditionalFormatting>
  <conditionalFormatting sqref="H5:H7">
    <cfRule type="cellIs" dxfId="3830" priority="16" stopIfTrue="1" operator="equal">
      <formula>"-"</formula>
    </cfRule>
  </conditionalFormatting>
  <conditionalFormatting sqref="H5:H7">
    <cfRule type="cellIs" dxfId="3829" priority="14" stopIfTrue="1" operator="equal">
      <formula>"-"</formula>
    </cfRule>
    <cfRule type="containsText" dxfId="3828" priority="15" stopIfTrue="1" operator="containsText" text="leer">
      <formula>NOT(ISERROR(SEARCH("leer",H5)))</formula>
    </cfRule>
  </conditionalFormatting>
  <conditionalFormatting sqref="H5:H7">
    <cfRule type="cellIs" dxfId="3827" priority="13" stopIfTrue="1" operator="equal">
      <formula>"-"</formula>
    </cfRule>
  </conditionalFormatting>
  <conditionalFormatting sqref="G5:G7">
    <cfRule type="cellIs" dxfId="3826" priority="11" stopIfTrue="1" operator="equal">
      <formula>"-"</formula>
    </cfRule>
    <cfRule type="containsText" dxfId="3825" priority="12" stopIfTrue="1" operator="containsText" text="leer">
      <formula>NOT(ISERROR(SEARCH("leer",G5)))</formula>
    </cfRule>
  </conditionalFormatting>
  <conditionalFormatting sqref="G5:G7">
    <cfRule type="cellIs" dxfId="3824" priority="10" stopIfTrue="1" operator="equal">
      <formula>"-"</formula>
    </cfRule>
  </conditionalFormatting>
  <conditionalFormatting sqref="G5:G7">
    <cfRule type="cellIs" dxfId="3823" priority="8" stopIfTrue="1" operator="equal">
      <formula>"-"</formula>
    </cfRule>
    <cfRule type="containsText" dxfId="3822" priority="9" stopIfTrue="1" operator="containsText" text="leer">
      <formula>NOT(ISERROR(SEARCH("leer",G5)))</formula>
    </cfRule>
  </conditionalFormatting>
  <conditionalFormatting sqref="G5:G7">
    <cfRule type="cellIs" dxfId="3821" priority="7" stopIfTrue="1" operator="equal">
      <formula>"-"</formula>
    </cfRule>
  </conditionalFormatting>
  <conditionalFormatting sqref="G5:G7">
    <cfRule type="cellIs" dxfId="3820" priority="5" stopIfTrue="1" operator="equal">
      <formula>"-"</formula>
    </cfRule>
    <cfRule type="containsText" dxfId="3819" priority="6" stopIfTrue="1" operator="containsText" text="leer">
      <formula>NOT(ISERROR(SEARCH("leer",G5)))</formula>
    </cfRule>
  </conditionalFormatting>
  <conditionalFormatting sqref="G5:G7">
    <cfRule type="cellIs" dxfId="3818" priority="4" stopIfTrue="1" operator="equal">
      <formula>"-"</formula>
    </cfRule>
  </conditionalFormatting>
  <conditionalFormatting sqref="G5:G7">
    <cfRule type="cellIs" dxfId="3817" priority="2" stopIfTrue="1" operator="equal">
      <formula>"-"</formula>
    </cfRule>
    <cfRule type="containsText" dxfId="3816" priority="3" stopIfTrue="1" operator="containsText" text="leer">
      <formula>NOT(ISERROR(SEARCH("leer",G5)))</formula>
    </cfRule>
  </conditionalFormatting>
  <hyperlinks>
    <hyperlink ref="A1" location="Index!A1" display="zurück"/>
  </hyperlinks>
  <pageMargins left="0.79000000000000015" right="0.79000000000000015" top="0.98" bottom="0.98" header="0.51" footer="0.51"/>
  <pageSetup paperSize="9" scale="45"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4"/>
  <sheetViews>
    <sheetView showRuler="0" zoomScaleNormal="100" workbookViewId="0"/>
  </sheetViews>
  <sheetFormatPr baseColWidth="10" defaultColWidth="10.7109375" defaultRowHeight="12.75"/>
  <cols>
    <col min="1" max="1" width="27.7109375" style="48" customWidth="1"/>
    <col min="2" max="2" width="21.85546875" style="14" customWidth="1"/>
    <col min="3" max="3" width="9.140625" style="17" bestFit="1" customWidth="1"/>
    <col min="4" max="5" width="12.28515625" style="8" customWidth="1"/>
    <col min="6" max="6" width="11.42578125" style="8" customWidth="1"/>
    <col min="7" max="7" width="12.28515625" style="8" customWidth="1"/>
    <col min="8" max="8" width="11.42578125" style="8" customWidth="1"/>
    <col min="9" max="16" width="11.42578125" style="17" customWidth="1"/>
    <col min="17" max="16384" width="10.7109375" style="14"/>
  </cols>
  <sheetData>
    <row r="1" spans="1:17" s="5" customFormat="1">
      <c r="A1" s="92" t="s">
        <v>343</v>
      </c>
    </row>
    <row r="2" spans="1:17" s="5" customFormat="1">
      <c r="A2" s="92"/>
    </row>
    <row r="3" spans="1:17" s="62" customFormat="1">
      <c r="A3" s="102" t="s">
        <v>136</v>
      </c>
      <c r="C3" s="5" t="s">
        <v>385</v>
      </c>
      <c r="D3" s="5" t="s">
        <v>477</v>
      </c>
      <c r="E3" s="61">
        <v>2004</v>
      </c>
      <c r="F3" s="61">
        <v>2005</v>
      </c>
      <c r="G3" s="61">
        <v>2006</v>
      </c>
      <c r="H3" s="61">
        <v>2007</v>
      </c>
      <c r="I3" s="61">
        <v>2008</v>
      </c>
      <c r="J3" s="61">
        <v>2009</v>
      </c>
      <c r="K3" s="61">
        <v>2010</v>
      </c>
      <c r="L3" s="61">
        <v>2011</v>
      </c>
      <c r="M3" s="61">
        <v>2012</v>
      </c>
      <c r="N3" s="61">
        <v>2013</v>
      </c>
      <c r="O3" s="4">
        <v>2014</v>
      </c>
      <c r="P3" s="4">
        <v>2015</v>
      </c>
      <c r="Q3" s="371">
        <v>2016</v>
      </c>
    </row>
    <row r="4" spans="1:17">
      <c r="E4" s="103"/>
      <c r="F4" s="103"/>
      <c r="G4" s="103"/>
      <c r="H4" s="103"/>
      <c r="M4" s="8"/>
      <c r="N4" s="8"/>
      <c r="O4" s="8"/>
      <c r="P4" s="8"/>
      <c r="Q4" s="372"/>
    </row>
    <row r="5" spans="1:17">
      <c r="A5" s="48" t="s">
        <v>137</v>
      </c>
      <c r="E5" s="14"/>
      <c r="F5" s="14"/>
      <c r="G5" s="14"/>
      <c r="H5" s="14"/>
      <c r="M5" s="8"/>
      <c r="N5" s="8"/>
      <c r="O5" s="8"/>
      <c r="P5" s="8"/>
      <c r="Q5" s="372"/>
    </row>
    <row r="6" spans="1:17">
      <c r="A6" s="104" t="s">
        <v>138</v>
      </c>
      <c r="B6" s="14" t="s">
        <v>219</v>
      </c>
      <c r="C6" s="260" t="s">
        <v>527</v>
      </c>
      <c r="D6" s="8" t="s">
        <v>785</v>
      </c>
      <c r="E6" s="64">
        <v>88.9</v>
      </c>
      <c r="F6" s="64">
        <v>86.6</v>
      </c>
      <c r="G6" s="64">
        <v>80.599999999999994</v>
      </c>
      <c r="H6" s="64">
        <v>74.066146516605684</v>
      </c>
      <c r="I6" s="17">
        <v>71.2</v>
      </c>
      <c r="J6" s="84">
        <v>66.5</v>
      </c>
      <c r="K6" s="89">
        <v>65.400000000000006</v>
      </c>
      <c r="L6" s="68">
        <v>64.3</v>
      </c>
      <c r="M6" s="224">
        <v>62.7</v>
      </c>
      <c r="N6" s="261">
        <v>62.8</v>
      </c>
      <c r="O6" s="37">
        <v>61.1</v>
      </c>
      <c r="P6" s="8">
        <v>61.5</v>
      </c>
      <c r="Q6" s="372">
        <v>53.8</v>
      </c>
    </row>
    <row r="7" spans="1:17">
      <c r="A7" s="48" t="s">
        <v>139</v>
      </c>
      <c r="C7" s="260"/>
      <c r="E7" s="64"/>
      <c r="F7" s="64"/>
      <c r="G7" s="64"/>
      <c r="H7" s="64"/>
      <c r="J7" s="84"/>
      <c r="K7" s="40"/>
      <c r="L7" s="89"/>
      <c r="M7" s="8"/>
      <c r="N7" s="261"/>
      <c r="O7" s="37"/>
      <c r="P7" s="8"/>
      <c r="Q7" s="372"/>
    </row>
    <row r="8" spans="1:17">
      <c r="A8" s="104" t="s">
        <v>140</v>
      </c>
      <c r="B8" s="14" t="s">
        <v>219</v>
      </c>
      <c r="C8" s="260" t="s">
        <v>679</v>
      </c>
      <c r="D8" s="8" t="s">
        <v>785</v>
      </c>
      <c r="E8" s="64">
        <v>2.1</v>
      </c>
      <c r="F8" s="64">
        <v>2.2999999999999998</v>
      </c>
      <c r="G8" s="64">
        <v>1.9</v>
      </c>
      <c r="H8" s="64">
        <v>1.8550484476052385</v>
      </c>
      <c r="I8" s="17">
        <v>2.2000000000000002</v>
      </c>
      <c r="J8" s="84">
        <v>1.5</v>
      </c>
      <c r="K8" s="261">
        <v>1.673</v>
      </c>
      <c r="L8" s="261">
        <v>2.9</v>
      </c>
      <c r="M8" s="261">
        <v>3.04</v>
      </c>
      <c r="N8" s="261">
        <v>2.96435438158939</v>
      </c>
      <c r="O8" s="37">
        <v>2.7</v>
      </c>
      <c r="P8" s="8">
        <v>2.2999999999999998</v>
      </c>
      <c r="Q8" s="372">
        <v>0.4</v>
      </c>
    </row>
    <row r="9" spans="1:17">
      <c r="A9" s="104" t="s">
        <v>141</v>
      </c>
      <c r="B9" s="14" t="s">
        <v>219</v>
      </c>
      <c r="C9" s="260" t="s">
        <v>680</v>
      </c>
      <c r="D9" s="8" t="s">
        <v>785</v>
      </c>
      <c r="E9" s="64">
        <v>0</v>
      </c>
      <c r="F9" s="64">
        <v>0.1</v>
      </c>
      <c r="G9" s="64">
        <v>1.8</v>
      </c>
      <c r="H9" s="64">
        <v>3.1715344426799232</v>
      </c>
      <c r="I9" s="17">
        <v>5.5</v>
      </c>
      <c r="J9" s="84">
        <v>7.3</v>
      </c>
      <c r="K9" s="261">
        <v>9.93</v>
      </c>
      <c r="L9" s="261">
        <v>10</v>
      </c>
      <c r="M9" s="261">
        <v>9.8569999999999993</v>
      </c>
      <c r="N9" s="261">
        <v>9.4610747080829807</v>
      </c>
      <c r="O9" s="37">
        <v>10.7</v>
      </c>
      <c r="P9" s="8">
        <v>10.6</v>
      </c>
      <c r="Q9" s="372">
        <v>17.100000000000001</v>
      </c>
    </row>
    <row r="10" spans="1:17">
      <c r="A10" s="104" t="s">
        <v>648</v>
      </c>
      <c r="B10" s="14" t="s">
        <v>219</v>
      </c>
      <c r="C10" s="260" t="s">
        <v>527</v>
      </c>
      <c r="D10" s="8" t="s">
        <v>785</v>
      </c>
      <c r="E10" s="64">
        <v>1.2</v>
      </c>
      <c r="F10" s="64">
        <v>1.3</v>
      </c>
      <c r="G10" s="169">
        <v>1.3</v>
      </c>
      <c r="H10" s="169">
        <v>0.9942691431333287</v>
      </c>
      <c r="I10" s="17">
        <v>1.1000000000000001</v>
      </c>
      <c r="J10" s="84">
        <v>0.9</v>
      </c>
      <c r="K10" s="89">
        <v>0.9</v>
      </c>
      <c r="L10" s="68">
        <v>0.9</v>
      </c>
      <c r="M10" s="25">
        <v>1</v>
      </c>
      <c r="N10" s="261">
        <v>0.67205740089936905</v>
      </c>
      <c r="O10" s="37">
        <v>0.8</v>
      </c>
      <c r="P10" s="25">
        <v>1</v>
      </c>
      <c r="Q10" s="372">
        <v>4.4000000000000004</v>
      </c>
    </row>
    <row r="11" spans="1:17" s="27" customFormat="1">
      <c r="A11" s="267" t="s">
        <v>678</v>
      </c>
      <c r="B11" s="27" t="s">
        <v>219</v>
      </c>
      <c r="C11" s="260">
        <v>3</v>
      </c>
      <c r="D11" s="8"/>
      <c r="E11" s="261" t="s">
        <v>280</v>
      </c>
      <c r="F11" s="261" t="s">
        <v>280</v>
      </c>
      <c r="G11" s="261" t="s">
        <v>280</v>
      </c>
      <c r="H11" s="261" t="s">
        <v>280</v>
      </c>
      <c r="I11" s="261" t="s">
        <v>280</v>
      </c>
      <c r="J11" s="261" t="s">
        <v>280</v>
      </c>
      <c r="K11" s="261" t="s">
        <v>280</v>
      </c>
      <c r="L11" s="261" t="s">
        <v>280</v>
      </c>
      <c r="M11" s="261" t="s">
        <v>280</v>
      </c>
      <c r="N11" s="261">
        <v>0.48265351623020802</v>
      </c>
      <c r="O11" s="37">
        <v>0.5</v>
      </c>
      <c r="P11" s="8">
        <v>0.5</v>
      </c>
      <c r="Q11" s="343">
        <v>2.1</v>
      </c>
    </row>
    <row r="12" spans="1:17" ht="25.5">
      <c r="A12" s="156" t="s">
        <v>445</v>
      </c>
      <c r="B12" s="14" t="s">
        <v>219</v>
      </c>
      <c r="C12" s="260">
        <v>1</v>
      </c>
      <c r="D12" s="8" t="s">
        <v>785</v>
      </c>
      <c r="E12" s="64">
        <v>5.0999999999999996</v>
      </c>
      <c r="F12" s="64">
        <v>6.4</v>
      </c>
      <c r="G12" s="169">
        <v>6.4</v>
      </c>
      <c r="H12" s="169">
        <v>7.1</v>
      </c>
      <c r="I12" s="17">
        <v>5.8</v>
      </c>
      <c r="J12" s="84">
        <v>8.1999999999999993</v>
      </c>
      <c r="K12" s="89">
        <v>6</v>
      </c>
      <c r="L12" s="89">
        <v>6.9</v>
      </c>
      <c r="M12" s="25">
        <v>8.6</v>
      </c>
      <c r="N12" s="261">
        <v>8.2669597173411908</v>
      </c>
      <c r="O12" s="37">
        <v>7.2</v>
      </c>
      <c r="P12" s="8">
        <v>7.2</v>
      </c>
      <c r="Q12" s="372">
        <v>5.5</v>
      </c>
    </row>
    <row r="13" spans="1:17">
      <c r="A13" s="48" t="s">
        <v>142</v>
      </c>
      <c r="B13" s="14" t="s">
        <v>219</v>
      </c>
      <c r="C13" s="260">
        <v>1</v>
      </c>
      <c r="D13" s="8" t="s">
        <v>785</v>
      </c>
      <c r="E13" s="64">
        <v>2.7</v>
      </c>
      <c r="F13" s="64">
        <v>3.3</v>
      </c>
      <c r="G13" s="64">
        <v>8</v>
      </c>
      <c r="H13" s="64">
        <v>12.690740868604571</v>
      </c>
      <c r="I13" s="17">
        <v>14.2</v>
      </c>
      <c r="J13" s="84">
        <v>15.6</v>
      </c>
      <c r="K13" s="89">
        <v>16.100000000000001</v>
      </c>
      <c r="L13" s="89">
        <v>15</v>
      </c>
      <c r="M13" s="25">
        <v>14.8</v>
      </c>
      <c r="N13" s="261">
        <v>15.4</v>
      </c>
      <c r="O13" s="37">
        <v>17.100000000000001</v>
      </c>
      <c r="P13" s="8">
        <v>16.899999999999999</v>
      </c>
      <c r="Q13" s="372">
        <v>16.7</v>
      </c>
    </row>
    <row r="14" spans="1:17">
      <c r="M14" s="14"/>
      <c r="N14" s="14"/>
      <c r="O14" s="14"/>
      <c r="P14" s="14"/>
    </row>
    <row r="15" spans="1:17">
      <c r="M15" s="14"/>
      <c r="N15" s="14"/>
      <c r="O15" s="14"/>
      <c r="P15" s="14"/>
    </row>
    <row r="16" spans="1:17">
      <c r="A16" s="439" t="s">
        <v>545</v>
      </c>
      <c r="B16" s="439"/>
      <c r="C16" s="439"/>
      <c r="D16" s="439"/>
      <c r="E16" s="439"/>
      <c r="F16" s="439"/>
      <c r="G16" s="439"/>
      <c r="H16" s="439"/>
      <c r="I16" s="439"/>
      <c r="J16" s="439"/>
      <c r="K16" s="439"/>
      <c r="L16" s="439"/>
      <c r="M16" s="439"/>
      <c r="N16" s="439"/>
      <c r="O16" s="439"/>
      <c r="P16" s="439"/>
      <c r="Q16" s="439"/>
    </row>
    <row r="17" spans="1:17">
      <c r="A17" s="439" t="s">
        <v>656</v>
      </c>
      <c r="B17" s="439"/>
      <c r="C17" s="439"/>
      <c r="D17" s="439"/>
      <c r="E17" s="439"/>
      <c r="F17" s="439"/>
      <c r="G17" s="439"/>
      <c r="H17" s="439"/>
      <c r="I17" s="439"/>
      <c r="J17" s="439"/>
      <c r="K17" s="439"/>
      <c r="L17" s="439"/>
      <c r="M17" s="439"/>
      <c r="N17" s="439"/>
      <c r="O17" s="439"/>
      <c r="P17" s="439"/>
      <c r="Q17" s="439"/>
    </row>
    <row r="18" spans="1:17" s="288" customFormat="1">
      <c r="A18" s="450" t="s">
        <v>765</v>
      </c>
      <c r="B18" s="450"/>
      <c r="C18" s="450"/>
      <c r="D18" s="450"/>
      <c r="E18" s="450"/>
      <c r="F18" s="450"/>
      <c r="G18" s="450"/>
      <c r="H18" s="450"/>
      <c r="I18" s="450"/>
      <c r="J18" s="450"/>
      <c r="K18" s="450"/>
      <c r="L18" s="450"/>
      <c r="M18" s="450"/>
      <c r="N18" s="450"/>
      <c r="O18" s="450"/>
      <c r="P18" s="450"/>
      <c r="Q18" s="450"/>
    </row>
    <row r="19" spans="1:17" s="288" customFormat="1">
      <c r="A19" s="450" t="s">
        <v>890</v>
      </c>
      <c r="B19" s="450"/>
      <c r="C19" s="450"/>
      <c r="D19" s="450"/>
      <c r="E19" s="450"/>
      <c r="F19" s="450"/>
      <c r="G19" s="450"/>
      <c r="H19" s="450"/>
      <c r="I19" s="450"/>
      <c r="J19" s="450"/>
      <c r="K19" s="450"/>
      <c r="L19" s="450"/>
      <c r="M19" s="450"/>
      <c r="N19" s="450"/>
      <c r="O19" s="450"/>
      <c r="P19" s="450"/>
      <c r="Q19" s="450"/>
    </row>
    <row r="20" spans="1:17">
      <c r="A20" s="450" t="s">
        <v>681</v>
      </c>
      <c r="B20" s="450"/>
      <c r="C20" s="450"/>
      <c r="D20" s="450"/>
      <c r="E20" s="450"/>
      <c r="F20" s="450"/>
      <c r="G20" s="450"/>
      <c r="H20" s="450"/>
      <c r="I20" s="450"/>
      <c r="J20" s="450"/>
      <c r="K20" s="450"/>
      <c r="L20" s="450"/>
      <c r="M20" s="450"/>
      <c r="N20" s="450"/>
      <c r="O20" s="450"/>
      <c r="P20" s="450"/>
      <c r="Q20" s="450"/>
    </row>
    <row r="21" spans="1:17">
      <c r="M21" s="14"/>
      <c r="N21" s="14"/>
      <c r="O21" s="14"/>
      <c r="P21" s="14"/>
    </row>
    <row r="22" spans="1:17">
      <c r="M22" s="14"/>
      <c r="N22" s="14"/>
      <c r="O22" s="14"/>
      <c r="P22" s="14"/>
    </row>
    <row r="23" spans="1:17">
      <c r="M23" s="14"/>
      <c r="N23" s="14"/>
      <c r="O23" s="14"/>
      <c r="P23" s="14"/>
    </row>
    <row r="24" spans="1:17">
      <c r="M24" s="14"/>
      <c r="N24" s="14"/>
      <c r="O24" s="14"/>
      <c r="P24" s="14"/>
    </row>
    <row r="25" spans="1:17">
      <c r="M25" s="14"/>
      <c r="N25" s="14"/>
      <c r="O25" s="14"/>
      <c r="P25" s="14"/>
    </row>
    <row r="26" spans="1:17">
      <c r="M26" s="14"/>
      <c r="N26" s="14"/>
      <c r="O26" s="14"/>
      <c r="P26" s="14"/>
    </row>
    <row r="27" spans="1:17">
      <c r="M27" s="14"/>
      <c r="N27" s="14"/>
      <c r="O27" s="14"/>
      <c r="P27" s="14"/>
    </row>
    <row r="28" spans="1:17">
      <c r="M28" s="14"/>
      <c r="N28" s="14"/>
      <c r="O28" s="14"/>
      <c r="P28" s="14"/>
    </row>
    <row r="29" spans="1:17">
      <c r="M29" s="14"/>
      <c r="N29" s="14"/>
      <c r="O29" s="14"/>
      <c r="P29" s="14"/>
    </row>
    <row r="30" spans="1:17">
      <c r="E30" s="61"/>
      <c r="F30" s="103"/>
      <c r="G30" s="14"/>
      <c r="H30" s="64"/>
      <c r="I30" s="64"/>
      <c r="J30" s="64"/>
      <c r="K30" s="64"/>
      <c r="L30" s="64"/>
      <c r="M30" s="261"/>
      <c r="N30" s="64"/>
      <c r="O30" s="64"/>
      <c r="P30" s="14"/>
    </row>
    <row r="31" spans="1:17">
      <c r="E31" s="61"/>
      <c r="F31" s="103"/>
      <c r="G31" s="14"/>
      <c r="H31" s="64"/>
      <c r="I31" s="64"/>
      <c r="J31" s="64"/>
      <c r="K31" s="64"/>
      <c r="L31" s="64"/>
      <c r="M31" s="261"/>
      <c r="N31" s="64"/>
      <c r="O31" s="64"/>
      <c r="P31" s="14"/>
    </row>
    <row r="32" spans="1:17">
      <c r="E32" s="61"/>
      <c r="F32" s="103"/>
      <c r="G32" s="14"/>
      <c r="H32" s="64"/>
      <c r="I32" s="64"/>
      <c r="J32" s="64"/>
      <c r="K32" s="64"/>
      <c r="L32" s="169"/>
      <c r="M32" s="261"/>
      <c r="N32" s="169"/>
      <c r="O32" s="64"/>
      <c r="P32" s="14"/>
    </row>
    <row r="33" spans="5:16">
      <c r="E33" s="61"/>
      <c r="F33" s="103"/>
      <c r="G33" s="14"/>
      <c r="H33" s="64"/>
      <c r="I33" s="64"/>
      <c r="J33" s="64"/>
      <c r="K33" s="64"/>
      <c r="L33" s="169"/>
      <c r="M33" s="261"/>
      <c r="N33" s="169"/>
      <c r="O33" s="64"/>
      <c r="P33" s="14"/>
    </row>
    <row r="34" spans="5:16">
      <c r="E34" s="61"/>
      <c r="F34" s="17"/>
      <c r="G34" s="17"/>
      <c r="H34" s="17"/>
      <c r="M34" s="261"/>
      <c r="P34" s="14"/>
    </row>
    <row r="35" spans="5:16">
      <c r="E35" s="61"/>
      <c r="F35" s="17"/>
      <c r="G35" s="17"/>
      <c r="H35" s="84"/>
      <c r="I35" s="84"/>
      <c r="J35" s="84"/>
      <c r="K35" s="84"/>
      <c r="L35" s="84"/>
      <c r="M35" s="261"/>
      <c r="N35" s="84"/>
      <c r="O35" s="84"/>
      <c r="P35" s="14"/>
    </row>
    <row r="36" spans="5:16">
      <c r="E36" s="61"/>
      <c r="F36" s="17"/>
      <c r="G36" s="17"/>
      <c r="H36" s="89"/>
      <c r="I36" s="40"/>
      <c r="J36" s="261"/>
      <c r="K36" s="261"/>
      <c r="L36" s="89"/>
      <c r="M36" s="261"/>
      <c r="N36" s="89"/>
      <c r="O36" s="89"/>
      <c r="P36" s="14"/>
    </row>
    <row r="37" spans="5:16">
      <c r="E37" s="61"/>
      <c r="F37" s="17"/>
      <c r="G37" s="17"/>
      <c r="H37" s="68"/>
      <c r="I37" s="89"/>
      <c r="J37" s="261"/>
      <c r="K37" s="261"/>
      <c r="L37" s="68"/>
      <c r="M37" s="261"/>
      <c r="N37" s="89"/>
      <c r="O37" s="89"/>
      <c r="P37" s="14"/>
    </row>
    <row r="38" spans="5:16">
      <c r="E38" s="61"/>
      <c r="H38" s="224"/>
      <c r="I38" s="8"/>
      <c r="J38" s="261"/>
      <c r="K38" s="261"/>
      <c r="L38" s="25"/>
      <c r="M38" s="261"/>
      <c r="N38" s="25"/>
      <c r="O38" s="25"/>
      <c r="P38" s="14"/>
    </row>
    <row r="39" spans="5:16">
      <c r="E39" s="61"/>
      <c r="H39" s="261"/>
      <c r="I39" s="261"/>
      <c r="J39" s="261"/>
      <c r="K39" s="261"/>
      <c r="L39" s="261"/>
      <c r="M39" s="261"/>
      <c r="N39" s="261"/>
      <c r="O39" s="261"/>
      <c r="P39" s="14"/>
    </row>
    <row r="40" spans="5:16">
      <c r="E40" s="4"/>
      <c r="H40" s="37"/>
      <c r="I40" s="37"/>
      <c r="J40" s="37"/>
      <c r="K40" s="37"/>
      <c r="L40" s="37"/>
      <c r="M40" s="37"/>
      <c r="N40" s="37"/>
      <c r="O40" s="37"/>
      <c r="P40" s="14"/>
    </row>
    <row r="41" spans="5:16">
      <c r="E41" s="4"/>
      <c r="I41" s="8"/>
      <c r="J41" s="8"/>
      <c r="K41" s="8"/>
      <c r="L41" s="25"/>
      <c r="M41" s="8"/>
      <c r="N41" s="8"/>
      <c r="O41" s="8"/>
      <c r="P41" s="14"/>
    </row>
    <row r="42" spans="5:16">
      <c r="M42" s="14"/>
      <c r="N42" s="14"/>
      <c r="O42" s="14"/>
      <c r="P42" s="14"/>
    </row>
    <row r="43" spans="5:16">
      <c r="M43" s="14"/>
      <c r="N43" s="14"/>
      <c r="O43" s="14"/>
      <c r="P43" s="14"/>
    </row>
    <row r="44" spans="5:16">
      <c r="M44" s="14"/>
      <c r="N44" s="14"/>
      <c r="O44" s="14"/>
      <c r="P44" s="14"/>
    </row>
    <row r="45" spans="5:16">
      <c r="M45" s="14"/>
      <c r="N45" s="14"/>
      <c r="O45" s="14"/>
      <c r="P45" s="14"/>
    </row>
    <row r="46" spans="5:16">
      <c r="M46" s="14"/>
      <c r="N46" s="14"/>
      <c r="O46" s="14"/>
      <c r="P46" s="14"/>
    </row>
    <row r="58" spans="13:16">
      <c r="M58" s="14"/>
      <c r="N58" s="14"/>
      <c r="O58" s="14"/>
      <c r="P58" s="14"/>
    </row>
    <row r="59" spans="13:16">
      <c r="M59" s="14"/>
      <c r="N59" s="14"/>
      <c r="O59" s="14"/>
      <c r="P59" s="14"/>
    </row>
    <row r="60" spans="13:16">
      <c r="M60" s="14"/>
      <c r="N60" s="14"/>
      <c r="O60" s="14"/>
      <c r="P60" s="14"/>
    </row>
    <row r="61" spans="13:16">
      <c r="M61" s="14"/>
      <c r="N61" s="14"/>
      <c r="O61" s="14"/>
      <c r="P61" s="14"/>
    </row>
    <row r="62" spans="13:16">
      <c r="M62" s="14"/>
      <c r="N62" s="14"/>
      <c r="O62" s="14"/>
      <c r="P62" s="14"/>
    </row>
    <row r="63" spans="13:16">
      <c r="M63" s="14"/>
      <c r="N63" s="14"/>
      <c r="O63" s="14"/>
      <c r="P63" s="14"/>
    </row>
    <row r="64" spans="13:16">
      <c r="M64" s="14"/>
      <c r="N64" s="14"/>
      <c r="O64" s="14"/>
      <c r="P64" s="14"/>
    </row>
    <row r="65" spans="13:16">
      <c r="M65" s="14"/>
      <c r="N65" s="14"/>
      <c r="O65" s="14"/>
      <c r="P65" s="14"/>
    </row>
    <row r="66" spans="13:16">
      <c r="M66" s="14"/>
      <c r="N66" s="14"/>
      <c r="O66" s="14"/>
      <c r="P66" s="14"/>
    </row>
    <row r="67" spans="13:16">
      <c r="M67" s="14"/>
      <c r="N67" s="14"/>
      <c r="O67" s="14"/>
      <c r="P67" s="14"/>
    </row>
    <row r="68" spans="13:16">
      <c r="M68" s="14"/>
      <c r="N68" s="14"/>
      <c r="O68" s="14"/>
      <c r="P68" s="14"/>
    </row>
    <row r="69" spans="13:16">
      <c r="M69" s="14"/>
      <c r="N69" s="14"/>
      <c r="O69" s="14"/>
      <c r="P69" s="14"/>
    </row>
    <row r="70" spans="13:16">
      <c r="M70" s="14"/>
      <c r="N70" s="14"/>
      <c r="O70" s="14"/>
      <c r="P70" s="14"/>
    </row>
    <row r="71" spans="13:16">
      <c r="M71" s="14"/>
      <c r="N71" s="14"/>
      <c r="O71" s="14"/>
      <c r="P71" s="14"/>
    </row>
    <row r="72" spans="13:16">
      <c r="M72" s="14"/>
      <c r="N72" s="14"/>
      <c r="O72" s="14"/>
      <c r="P72" s="14"/>
    </row>
    <row r="73" spans="13:16">
      <c r="M73" s="14"/>
      <c r="N73" s="14"/>
      <c r="O73" s="14"/>
      <c r="P73" s="14"/>
    </row>
    <row r="74" spans="13:16">
      <c r="M74" s="14"/>
      <c r="N74" s="14"/>
      <c r="O74" s="14"/>
      <c r="P74" s="14"/>
    </row>
    <row r="75" spans="13:16">
      <c r="M75" s="14"/>
      <c r="N75" s="14"/>
      <c r="O75" s="14"/>
      <c r="P75" s="14"/>
    </row>
    <row r="76" spans="13:16">
      <c r="M76" s="14"/>
      <c r="N76" s="14"/>
      <c r="O76" s="14"/>
      <c r="P76" s="14"/>
    </row>
    <row r="77" spans="13:16">
      <c r="M77" s="14"/>
      <c r="N77" s="14"/>
      <c r="O77" s="14"/>
      <c r="P77" s="14"/>
    </row>
    <row r="78" spans="13:16">
      <c r="M78" s="14"/>
      <c r="N78" s="14"/>
      <c r="O78" s="14"/>
      <c r="P78" s="14"/>
    </row>
    <row r="79" spans="13:16">
      <c r="M79" s="14"/>
      <c r="N79" s="14"/>
      <c r="O79" s="14"/>
      <c r="P79" s="14"/>
    </row>
    <row r="80" spans="13:16">
      <c r="M80" s="14"/>
      <c r="N80" s="14"/>
      <c r="O80" s="14"/>
      <c r="P80" s="14"/>
    </row>
    <row r="81" spans="13:16">
      <c r="M81" s="14"/>
      <c r="N81" s="14"/>
      <c r="O81" s="14"/>
      <c r="P81" s="14"/>
    </row>
    <row r="82" spans="13:16">
      <c r="M82" s="14"/>
      <c r="N82" s="14"/>
      <c r="O82" s="14"/>
      <c r="P82" s="14"/>
    </row>
    <row r="83" spans="13:16">
      <c r="M83" s="14"/>
      <c r="N83" s="14"/>
      <c r="O83" s="14"/>
      <c r="P83" s="14"/>
    </row>
    <row r="84" spans="13:16">
      <c r="M84" s="14"/>
      <c r="N84" s="14"/>
      <c r="O84" s="14"/>
      <c r="P84" s="14"/>
    </row>
    <row r="85" spans="13:16">
      <c r="M85" s="14"/>
      <c r="N85" s="14"/>
      <c r="O85" s="14"/>
      <c r="P85" s="14"/>
    </row>
    <row r="86" spans="13:16">
      <c r="M86" s="14"/>
      <c r="N86" s="14"/>
      <c r="O86" s="14"/>
      <c r="P86" s="14"/>
    </row>
    <row r="87" spans="13:16">
      <c r="M87" s="14"/>
      <c r="N87" s="14"/>
      <c r="O87" s="14"/>
      <c r="P87" s="14"/>
    </row>
    <row r="88" spans="13:16">
      <c r="M88" s="14"/>
      <c r="N88" s="14"/>
      <c r="O88" s="14"/>
      <c r="P88" s="14"/>
    </row>
    <row r="89" spans="13:16">
      <c r="M89" s="14"/>
      <c r="N89" s="14"/>
      <c r="O89" s="14"/>
      <c r="P89" s="14"/>
    </row>
    <row r="90" spans="13:16">
      <c r="M90" s="14"/>
      <c r="N90" s="14"/>
      <c r="O90" s="14"/>
      <c r="P90" s="14"/>
    </row>
    <row r="91" spans="13:16">
      <c r="M91" s="14"/>
      <c r="N91" s="14"/>
      <c r="O91" s="14"/>
      <c r="P91" s="14"/>
    </row>
    <row r="92" spans="13:16">
      <c r="M92" s="14"/>
      <c r="N92" s="14"/>
      <c r="O92" s="14"/>
      <c r="P92" s="14"/>
    </row>
    <row r="93" spans="13:16">
      <c r="M93" s="14"/>
      <c r="N93" s="14"/>
      <c r="O93" s="14"/>
      <c r="P93" s="14"/>
    </row>
    <row r="94" spans="13:16">
      <c r="M94" s="14"/>
      <c r="N94" s="14"/>
      <c r="O94" s="14"/>
      <c r="P94" s="14"/>
    </row>
    <row r="95" spans="13:16">
      <c r="M95" s="14"/>
      <c r="N95" s="14"/>
      <c r="O95" s="14"/>
      <c r="P95" s="14"/>
    </row>
    <row r="96" spans="13:16">
      <c r="M96" s="14"/>
      <c r="N96" s="14"/>
      <c r="O96" s="14"/>
      <c r="P96" s="14"/>
    </row>
    <row r="97" spans="13:16">
      <c r="M97" s="14"/>
      <c r="N97" s="14"/>
      <c r="O97" s="14"/>
      <c r="P97" s="14"/>
    </row>
    <row r="98" spans="13:16">
      <c r="M98" s="14"/>
      <c r="N98" s="14"/>
      <c r="O98" s="14"/>
      <c r="P98" s="14"/>
    </row>
    <row r="99" spans="13:16">
      <c r="M99" s="14"/>
      <c r="N99" s="14"/>
      <c r="O99" s="14"/>
      <c r="P99" s="14"/>
    </row>
    <row r="100" spans="13:16">
      <c r="M100" s="14"/>
      <c r="N100" s="14"/>
      <c r="O100" s="14"/>
      <c r="P100" s="14"/>
    </row>
    <row r="101" spans="13:16">
      <c r="M101" s="14"/>
      <c r="N101" s="14"/>
      <c r="O101" s="14"/>
      <c r="P101" s="14"/>
    </row>
    <row r="102" spans="13:16">
      <c r="M102" s="14"/>
      <c r="N102" s="14"/>
      <c r="O102" s="14"/>
      <c r="P102" s="14"/>
    </row>
    <row r="103" spans="13:16">
      <c r="M103" s="14"/>
      <c r="N103" s="14"/>
      <c r="O103" s="14"/>
      <c r="P103" s="14"/>
    </row>
    <row r="104" spans="13:16">
      <c r="M104" s="14"/>
      <c r="N104" s="14"/>
      <c r="O104" s="14"/>
      <c r="P104" s="14"/>
    </row>
    <row r="105" spans="13:16">
      <c r="M105" s="14"/>
      <c r="N105" s="14"/>
      <c r="O105" s="14"/>
      <c r="P105" s="14"/>
    </row>
    <row r="106" spans="13:16">
      <c r="M106" s="14"/>
      <c r="N106" s="14"/>
      <c r="O106" s="14"/>
      <c r="P106" s="14"/>
    </row>
    <row r="107" spans="13:16">
      <c r="M107" s="14"/>
      <c r="N107" s="14"/>
      <c r="O107" s="14"/>
      <c r="P107" s="14"/>
    </row>
    <row r="108" spans="13:16">
      <c r="M108" s="14"/>
      <c r="N108" s="14"/>
      <c r="O108" s="14"/>
      <c r="P108" s="14"/>
    </row>
    <row r="109" spans="13:16">
      <c r="M109" s="14"/>
      <c r="N109" s="14"/>
      <c r="O109" s="14"/>
      <c r="P109" s="14"/>
    </row>
    <row r="110" spans="13:16">
      <c r="M110" s="14"/>
      <c r="N110" s="14"/>
      <c r="O110" s="14"/>
      <c r="P110" s="14"/>
    </row>
    <row r="111" spans="13:16">
      <c r="M111" s="14"/>
      <c r="N111" s="14"/>
      <c r="O111" s="14"/>
      <c r="P111" s="14"/>
    </row>
    <row r="112" spans="13:16">
      <c r="M112" s="14"/>
      <c r="N112" s="14"/>
      <c r="O112" s="14"/>
      <c r="P112" s="14"/>
    </row>
    <row r="113" spans="13:16">
      <c r="M113" s="14"/>
      <c r="N113" s="14"/>
      <c r="O113" s="14"/>
      <c r="P113" s="14"/>
    </row>
    <row r="114" spans="13:16">
      <c r="M114" s="14"/>
      <c r="N114" s="14"/>
      <c r="O114" s="14"/>
      <c r="P114" s="14"/>
    </row>
    <row r="115" spans="13:16">
      <c r="M115" s="14"/>
      <c r="N115" s="14"/>
      <c r="O115" s="14"/>
      <c r="P115" s="14"/>
    </row>
    <row r="116" spans="13:16">
      <c r="M116" s="14"/>
      <c r="N116" s="14"/>
      <c r="O116" s="14"/>
      <c r="P116" s="14"/>
    </row>
    <row r="117" spans="13:16">
      <c r="M117" s="14"/>
      <c r="N117" s="14"/>
      <c r="O117" s="14"/>
      <c r="P117" s="14"/>
    </row>
    <row r="118" spans="13:16">
      <c r="M118" s="14"/>
      <c r="N118" s="14"/>
      <c r="O118" s="14"/>
      <c r="P118" s="14"/>
    </row>
    <row r="119" spans="13:16">
      <c r="M119" s="14"/>
      <c r="N119" s="14"/>
      <c r="O119" s="14"/>
      <c r="P119" s="14"/>
    </row>
    <row r="120" spans="13:16">
      <c r="M120" s="14"/>
      <c r="N120" s="14"/>
      <c r="O120" s="14"/>
      <c r="P120" s="14"/>
    </row>
    <row r="121" spans="13:16">
      <c r="M121" s="14"/>
      <c r="N121" s="14"/>
      <c r="O121" s="14"/>
      <c r="P121" s="14"/>
    </row>
    <row r="122" spans="13:16">
      <c r="M122" s="14"/>
      <c r="N122" s="14"/>
      <c r="O122" s="14"/>
      <c r="P122" s="14"/>
    </row>
    <row r="123" spans="13:16">
      <c r="M123" s="14"/>
      <c r="N123" s="14"/>
      <c r="O123" s="14"/>
      <c r="P123" s="14"/>
    </row>
    <row r="124" spans="13:16">
      <c r="M124" s="14"/>
      <c r="N124" s="14"/>
      <c r="O124" s="14"/>
      <c r="P124" s="14"/>
    </row>
    <row r="125" spans="13:16">
      <c r="M125" s="14"/>
      <c r="N125" s="14"/>
      <c r="O125" s="14"/>
      <c r="P125" s="14"/>
    </row>
    <row r="126" spans="13:16">
      <c r="M126" s="14"/>
      <c r="N126" s="14"/>
      <c r="O126" s="14"/>
      <c r="P126" s="14"/>
    </row>
    <row r="127" spans="13:16">
      <c r="M127" s="14"/>
      <c r="N127" s="14"/>
      <c r="O127" s="14"/>
      <c r="P127" s="14"/>
    </row>
    <row r="128" spans="13:16">
      <c r="M128" s="14"/>
      <c r="N128" s="14"/>
      <c r="O128" s="14"/>
      <c r="P128" s="14"/>
    </row>
    <row r="129" spans="13:16">
      <c r="M129" s="14"/>
      <c r="N129" s="14"/>
      <c r="O129" s="14"/>
      <c r="P129" s="14"/>
    </row>
    <row r="130" spans="13:16">
      <c r="M130" s="14"/>
      <c r="N130" s="14"/>
      <c r="O130" s="14"/>
      <c r="P130" s="14"/>
    </row>
    <row r="131" spans="13:16">
      <c r="M131" s="14"/>
      <c r="N131" s="14"/>
      <c r="O131" s="14"/>
      <c r="P131" s="14"/>
    </row>
    <row r="132" spans="13:16">
      <c r="M132" s="14"/>
      <c r="N132" s="14"/>
      <c r="O132" s="14"/>
      <c r="P132" s="14"/>
    </row>
    <row r="133" spans="13:16">
      <c r="M133" s="14"/>
      <c r="N133" s="14"/>
      <c r="O133" s="14"/>
      <c r="P133" s="14"/>
    </row>
    <row r="134" spans="13:16">
      <c r="M134" s="14"/>
      <c r="N134" s="14"/>
      <c r="O134" s="14"/>
      <c r="P134" s="14"/>
    </row>
    <row r="135" spans="13:16">
      <c r="M135" s="14"/>
      <c r="N135" s="14"/>
      <c r="O135" s="14"/>
      <c r="P135" s="14"/>
    </row>
    <row r="136" spans="13:16">
      <c r="M136" s="14"/>
      <c r="N136" s="14"/>
      <c r="O136" s="14"/>
      <c r="P136" s="14"/>
    </row>
    <row r="137" spans="13:16">
      <c r="M137" s="14"/>
      <c r="N137" s="14"/>
      <c r="O137" s="14"/>
      <c r="P137" s="14"/>
    </row>
    <row r="138" spans="13:16">
      <c r="M138" s="14"/>
      <c r="N138" s="14"/>
      <c r="O138" s="14"/>
      <c r="P138" s="14"/>
    </row>
    <row r="139" spans="13:16">
      <c r="M139" s="14"/>
      <c r="N139" s="14"/>
      <c r="O139" s="14"/>
      <c r="P139" s="14"/>
    </row>
    <row r="140" spans="13:16">
      <c r="M140" s="14"/>
      <c r="N140" s="14"/>
      <c r="O140" s="14"/>
      <c r="P140" s="14"/>
    </row>
    <row r="141" spans="13:16">
      <c r="M141" s="14"/>
      <c r="N141" s="14"/>
      <c r="O141" s="14"/>
      <c r="P141" s="14"/>
    </row>
    <row r="142" spans="13:16">
      <c r="M142" s="14"/>
      <c r="N142" s="14"/>
      <c r="O142" s="14"/>
      <c r="P142" s="14"/>
    </row>
    <row r="143" spans="13:16">
      <c r="M143" s="14"/>
      <c r="N143" s="14"/>
      <c r="O143" s="14"/>
      <c r="P143" s="14"/>
    </row>
    <row r="144" spans="13:16">
      <c r="M144" s="14"/>
      <c r="N144" s="14"/>
      <c r="O144" s="14"/>
      <c r="P144" s="14"/>
    </row>
    <row r="145" spans="13:16">
      <c r="M145" s="14"/>
      <c r="N145" s="14"/>
      <c r="O145" s="14"/>
      <c r="P145" s="14"/>
    </row>
    <row r="146" spans="13:16">
      <c r="M146" s="14"/>
      <c r="N146" s="14"/>
      <c r="O146" s="14"/>
      <c r="P146" s="14"/>
    </row>
    <row r="147" spans="13:16">
      <c r="M147" s="14"/>
      <c r="N147" s="14"/>
      <c r="O147" s="14"/>
      <c r="P147" s="14"/>
    </row>
    <row r="148" spans="13:16">
      <c r="M148" s="14"/>
      <c r="N148" s="14"/>
      <c r="O148" s="14"/>
      <c r="P148" s="14"/>
    </row>
    <row r="149" spans="13:16">
      <c r="M149" s="14"/>
      <c r="N149" s="14"/>
      <c r="O149" s="14"/>
      <c r="P149" s="14"/>
    </row>
    <row r="150" spans="13:16">
      <c r="M150" s="14"/>
      <c r="N150" s="14"/>
      <c r="O150" s="14"/>
      <c r="P150" s="14"/>
    </row>
    <row r="151" spans="13:16">
      <c r="M151" s="14"/>
      <c r="N151" s="14"/>
      <c r="O151" s="14"/>
      <c r="P151" s="14"/>
    </row>
    <row r="152" spans="13:16">
      <c r="M152" s="14"/>
      <c r="N152" s="14"/>
      <c r="O152" s="14"/>
      <c r="P152" s="14"/>
    </row>
    <row r="153" spans="13:16">
      <c r="M153" s="14"/>
      <c r="N153" s="14"/>
      <c r="O153" s="14"/>
      <c r="P153" s="14"/>
    </row>
    <row r="154" spans="13:16">
      <c r="M154" s="14"/>
      <c r="N154" s="14"/>
      <c r="O154" s="14"/>
      <c r="P154" s="14"/>
    </row>
    <row r="155" spans="13:16">
      <c r="M155" s="14"/>
      <c r="N155" s="14"/>
      <c r="O155" s="14"/>
      <c r="P155" s="14"/>
    </row>
    <row r="156" spans="13:16">
      <c r="M156" s="14"/>
      <c r="N156" s="14"/>
      <c r="O156" s="14"/>
      <c r="P156" s="14"/>
    </row>
    <row r="157" spans="13:16">
      <c r="M157" s="14"/>
      <c r="N157" s="14"/>
      <c r="O157" s="14"/>
      <c r="P157" s="14"/>
    </row>
    <row r="158" spans="13:16">
      <c r="M158" s="14"/>
      <c r="N158" s="14"/>
      <c r="O158" s="14"/>
      <c r="P158" s="14"/>
    </row>
    <row r="159" spans="13:16">
      <c r="M159" s="14"/>
      <c r="N159" s="14"/>
      <c r="O159" s="14"/>
      <c r="P159" s="14"/>
    </row>
    <row r="160" spans="13:16">
      <c r="M160" s="14"/>
      <c r="N160" s="14"/>
      <c r="O160" s="14"/>
      <c r="P160" s="14"/>
    </row>
    <row r="161" spans="13:16">
      <c r="M161" s="14"/>
      <c r="N161" s="14"/>
      <c r="O161" s="14"/>
      <c r="P161" s="14"/>
    </row>
    <row r="162" spans="13:16">
      <c r="M162" s="14"/>
      <c r="N162" s="14"/>
      <c r="O162" s="14"/>
      <c r="P162" s="14"/>
    </row>
    <row r="163" spans="13:16">
      <c r="M163" s="14"/>
      <c r="N163" s="14"/>
      <c r="O163" s="14"/>
      <c r="P163" s="14"/>
    </row>
    <row r="164" spans="13:16">
      <c r="M164" s="14"/>
      <c r="N164" s="14"/>
      <c r="O164" s="14"/>
      <c r="P164" s="14"/>
    </row>
    <row r="165" spans="13:16">
      <c r="M165" s="14"/>
      <c r="N165" s="14"/>
      <c r="O165" s="14"/>
      <c r="P165" s="14"/>
    </row>
    <row r="166" spans="13:16">
      <c r="M166" s="14"/>
      <c r="N166" s="14"/>
      <c r="O166" s="14"/>
      <c r="P166" s="14"/>
    </row>
    <row r="167" spans="13:16">
      <c r="M167" s="14"/>
      <c r="N167" s="14"/>
      <c r="O167" s="14"/>
      <c r="P167" s="14"/>
    </row>
    <row r="168" spans="13:16">
      <c r="M168" s="14"/>
      <c r="N168" s="14"/>
      <c r="O168" s="14"/>
      <c r="P168" s="14"/>
    </row>
    <row r="169" spans="13:16">
      <c r="M169" s="14"/>
      <c r="N169" s="14"/>
      <c r="O169" s="14"/>
      <c r="P169" s="14"/>
    </row>
    <row r="170" spans="13:16">
      <c r="M170" s="14"/>
      <c r="N170" s="14"/>
      <c r="O170" s="14"/>
      <c r="P170" s="14"/>
    </row>
    <row r="171" spans="13:16">
      <c r="M171" s="14"/>
      <c r="N171" s="14"/>
      <c r="O171" s="14"/>
      <c r="P171" s="14"/>
    </row>
    <row r="172" spans="13:16">
      <c r="M172" s="14"/>
      <c r="N172" s="14"/>
      <c r="O172" s="14"/>
      <c r="P172" s="14"/>
    </row>
    <row r="173" spans="13:16">
      <c r="M173" s="14"/>
      <c r="N173" s="14"/>
      <c r="O173" s="14"/>
      <c r="P173" s="14"/>
    </row>
    <row r="174" spans="13:16">
      <c r="M174" s="14"/>
      <c r="N174" s="14"/>
      <c r="O174" s="14"/>
      <c r="P174" s="14"/>
    </row>
    <row r="175" spans="13:16">
      <c r="M175" s="14"/>
      <c r="N175" s="14"/>
      <c r="O175" s="14"/>
      <c r="P175" s="14"/>
    </row>
    <row r="176" spans="13:16">
      <c r="M176" s="14"/>
      <c r="N176" s="14"/>
      <c r="O176" s="14"/>
      <c r="P176" s="14"/>
    </row>
    <row r="177" spans="13:16">
      <c r="M177" s="14"/>
      <c r="N177" s="14"/>
      <c r="O177" s="14"/>
      <c r="P177" s="14"/>
    </row>
    <row r="178" spans="13:16">
      <c r="M178" s="14"/>
      <c r="N178" s="14"/>
      <c r="O178" s="14"/>
      <c r="P178" s="14"/>
    </row>
    <row r="179" spans="13:16">
      <c r="M179" s="14"/>
      <c r="N179" s="14"/>
      <c r="O179" s="14"/>
      <c r="P179" s="14"/>
    </row>
    <row r="180" spans="13:16">
      <c r="M180" s="14"/>
      <c r="N180" s="14"/>
      <c r="O180" s="14"/>
      <c r="P180" s="14"/>
    </row>
    <row r="181" spans="13:16">
      <c r="M181" s="14"/>
      <c r="N181" s="14"/>
      <c r="O181" s="14"/>
      <c r="P181" s="14"/>
    </row>
    <row r="182" spans="13:16">
      <c r="M182" s="14"/>
      <c r="N182" s="14"/>
      <c r="O182" s="14"/>
      <c r="P182" s="14"/>
    </row>
    <row r="183" spans="13:16">
      <c r="M183" s="14"/>
      <c r="N183" s="14"/>
      <c r="O183" s="14"/>
      <c r="P183" s="14"/>
    </row>
    <row r="184" spans="13:16">
      <c r="M184" s="14"/>
      <c r="N184" s="14"/>
      <c r="O184" s="14"/>
      <c r="P184" s="14"/>
    </row>
    <row r="185" spans="13:16">
      <c r="M185" s="14"/>
      <c r="N185" s="14"/>
      <c r="O185" s="14"/>
      <c r="P185" s="14"/>
    </row>
    <row r="186" spans="13:16">
      <c r="M186" s="14"/>
      <c r="N186" s="14"/>
      <c r="O186" s="14"/>
      <c r="P186" s="14"/>
    </row>
    <row r="187" spans="13:16">
      <c r="M187" s="14"/>
      <c r="N187" s="14"/>
      <c r="O187" s="14"/>
      <c r="P187" s="14"/>
    </row>
    <row r="188" spans="13:16">
      <c r="M188" s="14"/>
      <c r="N188" s="14"/>
      <c r="O188" s="14"/>
      <c r="P188" s="14"/>
    </row>
    <row r="189" spans="13:16">
      <c r="M189" s="14"/>
      <c r="N189" s="14"/>
      <c r="O189" s="14"/>
      <c r="P189" s="14"/>
    </row>
    <row r="190" spans="13:16">
      <c r="M190" s="14"/>
      <c r="N190" s="14"/>
      <c r="O190" s="14"/>
      <c r="P190" s="14"/>
    </row>
    <row r="191" spans="13:16">
      <c r="M191" s="14"/>
      <c r="N191" s="14"/>
      <c r="O191" s="14"/>
      <c r="P191" s="14"/>
    </row>
    <row r="192" spans="13:16">
      <c r="M192" s="14"/>
      <c r="N192" s="14"/>
      <c r="O192" s="14"/>
      <c r="P192" s="14"/>
    </row>
    <row r="193" spans="13:16">
      <c r="M193" s="14"/>
      <c r="N193" s="14"/>
      <c r="O193" s="14"/>
      <c r="P193" s="14"/>
    </row>
    <row r="194" spans="13:16">
      <c r="M194" s="14"/>
      <c r="N194" s="14"/>
      <c r="O194" s="14"/>
      <c r="P194" s="14"/>
    </row>
  </sheetData>
  <mergeCells count="5">
    <mergeCell ref="A19:Q19"/>
    <mergeCell ref="A16:Q16"/>
    <mergeCell ref="A17:Q17"/>
    <mergeCell ref="A18:Q18"/>
    <mergeCell ref="A20:Q20"/>
  </mergeCells>
  <phoneticPr fontId="17" type="noConversion"/>
  <conditionalFormatting sqref="I8">
    <cfRule type="cellIs" dxfId="3815" priority="1" stopIfTrue="1" operator="equal">
      <formula>"-"</formula>
    </cfRule>
  </conditionalFormatting>
  <conditionalFormatting sqref="H36:L36 N36:O36">
    <cfRule type="cellIs" dxfId="3814" priority="376" operator="equal">
      <formula>"-"</formula>
    </cfRule>
  </conditionalFormatting>
  <conditionalFormatting sqref="H36:L36 N36:O36">
    <cfRule type="cellIs" dxfId="3813" priority="375" operator="equal">
      <formula>"-"</formula>
    </cfRule>
  </conditionalFormatting>
  <conditionalFormatting sqref="H35">
    <cfRule type="cellIs" dxfId="3812" priority="373" stopIfTrue="1" operator="equal">
      <formula>"-"</formula>
    </cfRule>
    <cfRule type="containsText" dxfId="3811" priority="374" stopIfTrue="1" operator="containsText" text="leer">
      <formula>NOT(ISERROR(SEARCH("leer",H35)))</formula>
    </cfRule>
  </conditionalFormatting>
  <conditionalFormatting sqref="H35">
    <cfRule type="cellIs" dxfId="3810" priority="371" stopIfTrue="1" operator="equal">
      <formula>"-"</formula>
    </cfRule>
    <cfRule type="containsText" dxfId="3809" priority="372" stopIfTrue="1" operator="containsText" text="leer">
      <formula>NOT(ISERROR(SEARCH("leer",H35)))</formula>
    </cfRule>
  </conditionalFormatting>
  <conditionalFormatting sqref="L35 N35:O35">
    <cfRule type="cellIs" dxfId="3808" priority="369" stopIfTrue="1" operator="equal">
      <formula>"-"</formula>
    </cfRule>
    <cfRule type="containsText" dxfId="3807" priority="370" stopIfTrue="1" operator="containsText" text="leer">
      <formula>NOT(ISERROR(SEARCH("leer",L35)))</formula>
    </cfRule>
  </conditionalFormatting>
  <conditionalFormatting sqref="L35 N35:O35">
    <cfRule type="cellIs" dxfId="3806" priority="367" stopIfTrue="1" operator="equal">
      <formula>"-"</formula>
    </cfRule>
    <cfRule type="containsText" dxfId="3805" priority="368" stopIfTrue="1" operator="containsText" text="leer">
      <formula>NOT(ISERROR(SEARCH("leer",L35)))</formula>
    </cfRule>
  </conditionalFormatting>
  <conditionalFormatting sqref="H34">
    <cfRule type="cellIs" dxfId="3804" priority="365" stopIfTrue="1" operator="equal">
      <formula>"-"</formula>
    </cfRule>
    <cfRule type="containsText" dxfId="3803" priority="366" stopIfTrue="1" operator="containsText" text="leer">
      <formula>NOT(ISERROR(SEARCH("leer",H34)))</formula>
    </cfRule>
  </conditionalFormatting>
  <conditionalFormatting sqref="H34">
    <cfRule type="cellIs" dxfId="3802" priority="363" stopIfTrue="1" operator="equal">
      <formula>"-"</formula>
    </cfRule>
    <cfRule type="containsText" dxfId="3801" priority="364" stopIfTrue="1" operator="containsText" text="leer">
      <formula>NOT(ISERROR(SEARCH("leer",H34)))</formula>
    </cfRule>
  </conditionalFormatting>
  <conditionalFormatting sqref="L34 N34:O34">
    <cfRule type="cellIs" dxfId="3800" priority="361" stopIfTrue="1" operator="equal">
      <formula>"-"</formula>
    </cfRule>
    <cfRule type="containsText" dxfId="3799" priority="362" stopIfTrue="1" operator="containsText" text="leer">
      <formula>NOT(ISERROR(SEARCH("leer",L34)))</formula>
    </cfRule>
  </conditionalFormatting>
  <conditionalFormatting sqref="L34 N34:O34">
    <cfRule type="cellIs" dxfId="3798" priority="359" stopIfTrue="1" operator="equal">
      <formula>"-"</formula>
    </cfRule>
    <cfRule type="containsText" dxfId="3797" priority="360" stopIfTrue="1" operator="containsText" text="leer">
      <formula>NOT(ISERROR(SEARCH("leer",L34)))</formula>
    </cfRule>
  </conditionalFormatting>
  <conditionalFormatting sqref="H34">
    <cfRule type="cellIs" dxfId="3796" priority="357" stopIfTrue="1" operator="equal">
      <formula>"-"</formula>
    </cfRule>
    <cfRule type="containsText" dxfId="3795" priority="358" stopIfTrue="1" operator="containsText" text="leer">
      <formula>NOT(ISERROR(SEARCH("leer",H34)))</formula>
    </cfRule>
  </conditionalFormatting>
  <conditionalFormatting sqref="H34">
    <cfRule type="cellIs" dxfId="3794" priority="355" stopIfTrue="1" operator="equal">
      <formula>"-"</formula>
    </cfRule>
    <cfRule type="containsText" dxfId="3793" priority="356" stopIfTrue="1" operator="containsText" text="leer">
      <formula>NOT(ISERROR(SEARCH("leer",H34)))</formula>
    </cfRule>
  </conditionalFormatting>
  <conditionalFormatting sqref="H34">
    <cfRule type="cellIs" dxfId="3792" priority="353" stopIfTrue="1" operator="equal">
      <formula>"-"</formula>
    </cfRule>
    <cfRule type="containsText" dxfId="3791" priority="354" stopIfTrue="1" operator="containsText" text="leer">
      <formula>NOT(ISERROR(SEARCH("leer",H34)))</formula>
    </cfRule>
  </conditionalFormatting>
  <conditionalFormatting sqref="H34">
    <cfRule type="cellIs" dxfId="3790" priority="351" stopIfTrue="1" operator="equal">
      <formula>"-"</formula>
    </cfRule>
    <cfRule type="containsText" dxfId="3789" priority="352" stopIfTrue="1" operator="containsText" text="leer">
      <formula>NOT(ISERROR(SEARCH("leer",H34)))</formula>
    </cfRule>
  </conditionalFormatting>
  <conditionalFormatting sqref="H34">
    <cfRule type="cellIs" dxfId="3788" priority="349" stopIfTrue="1" operator="equal">
      <formula>"-"</formula>
    </cfRule>
    <cfRule type="containsText" dxfId="3787" priority="350" stopIfTrue="1" operator="containsText" text="leer">
      <formula>NOT(ISERROR(SEARCH("leer",H34)))</formula>
    </cfRule>
  </conditionalFormatting>
  <conditionalFormatting sqref="H34">
    <cfRule type="cellIs" dxfId="3786" priority="347" stopIfTrue="1" operator="equal">
      <formula>"-"</formula>
    </cfRule>
    <cfRule type="containsText" dxfId="3785" priority="348" stopIfTrue="1" operator="containsText" text="leer">
      <formula>NOT(ISERROR(SEARCH("leer",H34)))</formula>
    </cfRule>
  </conditionalFormatting>
  <conditionalFormatting sqref="H34">
    <cfRule type="cellIs" dxfId="3784" priority="345" stopIfTrue="1" operator="equal">
      <formula>"-"</formula>
    </cfRule>
    <cfRule type="containsText" dxfId="3783" priority="346" stopIfTrue="1" operator="containsText" text="leer">
      <formula>NOT(ISERROR(SEARCH("leer",H34)))</formula>
    </cfRule>
  </conditionalFormatting>
  <conditionalFormatting sqref="H34">
    <cfRule type="cellIs" dxfId="3782" priority="343" stopIfTrue="1" operator="equal">
      <formula>"-"</formula>
    </cfRule>
    <cfRule type="containsText" dxfId="3781" priority="344" stopIfTrue="1" operator="containsText" text="leer">
      <formula>NOT(ISERROR(SEARCH("leer",H34)))</formula>
    </cfRule>
  </conditionalFormatting>
  <conditionalFormatting sqref="H34">
    <cfRule type="cellIs" dxfId="3780" priority="341" stopIfTrue="1" operator="equal">
      <formula>"-"</formula>
    </cfRule>
    <cfRule type="containsText" dxfId="3779" priority="342" stopIfTrue="1" operator="containsText" text="leer">
      <formula>NOT(ISERROR(SEARCH("leer",H34)))</formula>
    </cfRule>
  </conditionalFormatting>
  <conditionalFormatting sqref="L34 N34:O34">
    <cfRule type="cellIs" dxfId="3778" priority="339" stopIfTrue="1" operator="equal">
      <formula>"-"</formula>
    </cfRule>
    <cfRule type="containsText" dxfId="3777" priority="340" stopIfTrue="1" operator="containsText" text="leer">
      <formula>NOT(ISERROR(SEARCH("leer",L34)))</formula>
    </cfRule>
  </conditionalFormatting>
  <conditionalFormatting sqref="L34 N34:O34">
    <cfRule type="cellIs" dxfId="3776" priority="337" stopIfTrue="1" operator="equal">
      <formula>"-"</formula>
    </cfRule>
    <cfRule type="containsText" dxfId="3775" priority="338" stopIfTrue="1" operator="containsText" text="leer">
      <formula>NOT(ISERROR(SEARCH("leer",L34)))</formula>
    </cfRule>
  </conditionalFormatting>
  <conditionalFormatting sqref="L34 N34:O34">
    <cfRule type="cellIs" dxfId="3774" priority="335" stopIfTrue="1" operator="equal">
      <formula>"-"</formula>
    </cfRule>
    <cfRule type="containsText" dxfId="3773" priority="336" stopIfTrue="1" operator="containsText" text="leer">
      <formula>NOT(ISERROR(SEARCH("leer",L34)))</formula>
    </cfRule>
  </conditionalFormatting>
  <conditionalFormatting sqref="L34 N34:O34">
    <cfRule type="cellIs" dxfId="3772" priority="333" stopIfTrue="1" operator="equal">
      <formula>"-"</formula>
    </cfRule>
    <cfRule type="containsText" dxfId="3771" priority="334" stopIfTrue="1" operator="containsText" text="leer">
      <formula>NOT(ISERROR(SEARCH("leer",L34)))</formula>
    </cfRule>
  </conditionalFormatting>
  <conditionalFormatting sqref="L34 N34:O34">
    <cfRule type="cellIs" dxfId="3770" priority="331" stopIfTrue="1" operator="equal">
      <formula>"-"</formula>
    </cfRule>
    <cfRule type="containsText" dxfId="3769" priority="332" stopIfTrue="1" operator="containsText" text="leer">
      <formula>NOT(ISERROR(SEARCH("leer",L34)))</formula>
    </cfRule>
  </conditionalFormatting>
  <conditionalFormatting sqref="L34 N34:O34">
    <cfRule type="cellIs" dxfId="3768" priority="329" stopIfTrue="1" operator="equal">
      <formula>"-"</formula>
    </cfRule>
    <cfRule type="containsText" dxfId="3767" priority="330" stopIfTrue="1" operator="containsText" text="leer">
      <formula>NOT(ISERROR(SEARCH("leer",L34)))</formula>
    </cfRule>
  </conditionalFormatting>
  <conditionalFormatting sqref="L34 N34:O34">
    <cfRule type="cellIs" dxfId="3766" priority="327" stopIfTrue="1" operator="equal">
      <formula>"-"</formula>
    </cfRule>
    <cfRule type="containsText" dxfId="3765" priority="328" stopIfTrue="1" operator="containsText" text="leer">
      <formula>NOT(ISERROR(SEARCH("leer",L34)))</formula>
    </cfRule>
  </conditionalFormatting>
  <conditionalFormatting sqref="L34 N34:O34">
    <cfRule type="cellIs" dxfId="3764" priority="325" stopIfTrue="1" operator="equal">
      <formula>"-"</formula>
    </cfRule>
    <cfRule type="containsText" dxfId="3763" priority="326" stopIfTrue="1" operator="containsText" text="leer">
      <formula>NOT(ISERROR(SEARCH("leer",L34)))</formula>
    </cfRule>
  </conditionalFormatting>
  <conditionalFormatting sqref="L34 N34:O34">
    <cfRule type="cellIs" dxfId="3762" priority="323" stopIfTrue="1" operator="equal">
      <formula>"-"</formula>
    </cfRule>
    <cfRule type="containsText" dxfId="3761" priority="324" stopIfTrue="1" operator="containsText" text="leer">
      <formula>NOT(ISERROR(SEARCH("leer",L34)))</formula>
    </cfRule>
  </conditionalFormatting>
  <conditionalFormatting sqref="H34">
    <cfRule type="cellIs" dxfId="3760" priority="321" stopIfTrue="1" operator="equal">
      <formula>"-"</formula>
    </cfRule>
    <cfRule type="containsText" dxfId="3759" priority="322" stopIfTrue="1" operator="containsText" text="leer">
      <formula>NOT(ISERROR(SEARCH("leer",H34)))</formula>
    </cfRule>
  </conditionalFormatting>
  <conditionalFormatting sqref="H34">
    <cfRule type="cellIs" dxfId="3758" priority="319" stopIfTrue="1" operator="equal">
      <formula>"-"</formula>
    </cfRule>
    <cfRule type="containsText" dxfId="3757" priority="320" stopIfTrue="1" operator="containsText" text="leer">
      <formula>NOT(ISERROR(SEARCH("leer",H34)))</formula>
    </cfRule>
  </conditionalFormatting>
  <conditionalFormatting sqref="L34 N34:O34">
    <cfRule type="cellIs" dxfId="3756" priority="317" stopIfTrue="1" operator="equal">
      <formula>"-"</formula>
    </cfRule>
    <cfRule type="containsText" dxfId="3755" priority="318" stopIfTrue="1" operator="containsText" text="leer">
      <formula>NOT(ISERROR(SEARCH("leer",L34)))</formula>
    </cfRule>
  </conditionalFormatting>
  <conditionalFormatting sqref="L34 N34:O34">
    <cfRule type="cellIs" dxfId="3754" priority="315" stopIfTrue="1" operator="equal">
      <formula>"-"</formula>
    </cfRule>
    <cfRule type="containsText" dxfId="3753" priority="316" stopIfTrue="1" operator="containsText" text="leer">
      <formula>NOT(ISERROR(SEARCH("leer",L34)))</formula>
    </cfRule>
  </conditionalFormatting>
  <conditionalFormatting sqref="H34">
    <cfRule type="cellIs" dxfId="3752" priority="313" stopIfTrue="1" operator="equal">
      <formula>"-"</formula>
    </cfRule>
    <cfRule type="containsText" dxfId="3751" priority="314" stopIfTrue="1" operator="containsText" text="leer">
      <formula>NOT(ISERROR(SEARCH("leer",H34)))</formula>
    </cfRule>
  </conditionalFormatting>
  <conditionalFormatting sqref="H34">
    <cfRule type="cellIs" dxfId="3750" priority="311" stopIfTrue="1" operator="equal">
      <formula>"-"</formula>
    </cfRule>
    <cfRule type="containsText" dxfId="3749" priority="312" stopIfTrue="1" operator="containsText" text="leer">
      <formula>NOT(ISERROR(SEARCH("leer",H34)))</formula>
    </cfRule>
  </conditionalFormatting>
  <conditionalFormatting sqref="H34">
    <cfRule type="cellIs" dxfId="3748" priority="309" stopIfTrue="1" operator="equal">
      <formula>"-"</formula>
    </cfRule>
    <cfRule type="containsText" dxfId="3747" priority="310" stopIfTrue="1" operator="containsText" text="leer">
      <formula>NOT(ISERROR(SEARCH("leer",H34)))</formula>
    </cfRule>
  </conditionalFormatting>
  <conditionalFormatting sqref="H34">
    <cfRule type="cellIs" dxfId="3746" priority="307" stopIfTrue="1" operator="equal">
      <formula>"-"</formula>
    </cfRule>
    <cfRule type="containsText" dxfId="3745" priority="308" stopIfTrue="1" operator="containsText" text="leer">
      <formula>NOT(ISERROR(SEARCH("leer",H34)))</formula>
    </cfRule>
  </conditionalFormatting>
  <conditionalFormatting sqref="H34">
    <cfRule type="cellIs" dxfId="3744" priority="305" stopIfTrue="1" operator="equal">
      <formula>"-"</formula>
    </cfRule>
    <cfRule type="containsText" dxfId="3743" priority="306" stopIfTrue="1" operator="containsText" text="leer">
      <formula>NOT(ISERROR(SEARCH("leer",H34)))</formula>
    </cfRule>
  </conditionalFormatting>
  <conditionalFormatting sqref="H34">
    <cfRule type="cellIs" dxfId="3742" priority="303" stopIfTrue="1" operator="equal">
      <formula>"-"</formula>
    </cfRule>
    <cfRule type="containsText" dxfId="3741" priority="304" stopIfTrue="1" operator="containsText" text="leer">
      <formula>NOT(ISERROR(SEARCH("leer",H34)))</formula>
    </cfRule>
  </conditionalFormatting>
  <conditionalFormatting sqref="H34">
    <cfRule type="cellIs" dxfId="3740" priority="301" stopIfTrue="1" operator="equal">
      <formula>"-"</formula>
    </cfRule>
    <cfRule type="containsText" dxfId="3739" priority="302" stopIfTrue="1" operator="containsText" text="leer">
      <formula>NOT(ISERROR(SEARCH("leer",H34)))</formula>
    </cfRule>
  </conditionalFormatting>
  <conditionalFormatting sqref="H34">
    <cfRule type="cellIs" dxfId="3738" priority="299" stopIfTrue="1" operator="equal">
      <formula>"-"</formula>
    </cfRule>
    <cfRule type="containsText" dxfId="3737" priority="300" stopIfTrue="1" operator="containsText" text="leer">
      <formula>NOT(ISERROR(SEARCH("leer",H34)))</formula>
    </cfRule>
  </conditionalFormatting>
  <conditionalFormatting sqref="H34">
    <cfRule type="cellIs" dxfId="3736" priority="297" stopIfTrue="1" operator="equal">
      <formula>"-"</formula>
    </cfRule>
    <cfRule type="containsText" dxfId="3735" priority="298" stopIfTrue="1" operator="containsText" text="leer">
      <formula>NOT(ISERROR(SEARCH("leer",H34)))</formula>
    </cfRule>
  </conditionalFormatting>
  <conditionalFormatting sqref="L34 N34:O34">
    <cfRule type="cellIs" dxfId="3734" priority="295" stopIfTrue="1" operator="equal">
      <formula>"-"</formula>
    </cfRule>
    <cfRule type="containsText" dxfId="3733" priority="296" stopIfTrue="1" operator="containsText" text="leer">
      <formula>NOT(ISERROR(SEARCH("leer",L34)))</formula>
    </cfRule>
  </conditionalFormatting>
  <conditionalFormatting sqref="L34 N34:O34">
    <cfRule type="cellIs" dxfId="3732" priority="293" stopIfTrue="1" operator="equal">
      <formula>"-"</formula>
    </cfRule>
    <cfRule type="containsText" dxfId="3731" priority="294" stopIfTrue="1" operator="containsText" text="leer">
      <formula>NOT(ISERROR(SEARCH("leer",L34)))</formula>
    </cfRule>
  </conditionalFormatting>
  <conditionalFormatting sqref="L34 N34:O34">
    <cfRule type="cellIs" dxfId="3730" priority="291" stopIfTrue="1" operator="equal">
      <formula>"-"</formula>
    </cfRule>
    <cfRule type="containsText" dxfId="3729" priority="292" stopIfTrue="1" operator="containsText" text="leer">
      <formula>NOT(ISERROR(SEARCH("leer",L34)))</formula>
    </cfRule>
  </conditionalFormatting>
  <conditionalFormatting sqref="L34 N34:O34">
    <cfRule type="cellIs" dxfId="3728" priority="289" stopIfTrue="1" operator="equal">
      <formula>"-"</formula>
    </cfRule>
    <cfRule type="containsText" dxfId="3727" priority="290" stopIfTrue="1" operator="containsText" text="leer">
      <formula>NOT(ISERROR(SEARCH("leer",L34)))</formula>
    </cfRule>
  </conditionalFormatting>
  <conditionalFormatting sqref="L34 N34:O34">
    <cfRule type="cellIs" dxfId="3726" priority="287" stopIfTrue="1" operator="equal">
      <formula>"-"</formula>
    </cfRule>
    <cfRule type="containsText" dxfId="3725" priority="288" stopIfTrue="1" operator="containsText" text="leer">
      <formula>NOT(ISERROR(SEARCH("leer",L34)))</formula>
    </cfRule>
  </conditionalFormatting>
  <conditionalFormatting sqref="L34 N34:O34">
    <cfRule type="cellIs" dxfId="3724" priority="285" stopIfTrue="1" operator="equal">
      <formula>"-"</formula>
    </cfRule>
    <cfRule type="containsText" dxfId="3723" priority="286" stopIfTrue="1" operator="containsText" text="leer">
      <formula>NOT(ISERROR(SEARCH("leer",L34)))</formula>
    </cfRule>
  </conditionalFormatting>
  <conditionalFormatting sqref="L34 N34:O34">
    <cfRule type="cellIs" dxfId="3722" priority="283" stopIfTrue="1" operator="equal">
      <formula>"-"</formula>
    </cfRule>
    <cfRule type="containsText" dxfId="3721" priority="284" stopIfTrue="1" operator="containsText" text="leer">
      <formula>NOT(ISERROR(SEARCH("leer",L34)))</formula>
    </cfRule>
  </conditionalFormatting>
  <conditionalFormatting sqref="L34 N34:O34">
    <cfRule type="cellIs" dxfId="3720" priority="281" stopIfTrue="1" operator="equal">
      <formula>"-"</formula>
    </cfRule>
    <cfRule type="containsText" dxfId="3719" priority="282" stopIfTrue="1" operator="containsText" text="leer">
      <formula>NOT(ISERROR(SEARCH("leer",L34)))</formula>
    </cfRule>
  </conditionalFormatting>
  <conditionalFormatting sqref="L34 N34:O34">
    <cfRule type="cellIs" dxfId="3718" priority="279" stopIfTrue="1" operator="equal">
      <formula>"-"</formula>
    </cfRule>
    <cfRule type="containsText" dxfId="3717" priority="280" stopIfTrue="1" operator="containsText" text="leer">
      <formula>NOT(ISERROR(SEARCH("leer",L34)))</formula>
    </cfRule>
  </conditionalFormatting>
  <conditionalFormatting sqref="H33">
    <cfRule type="cellIs" dxfId="3716" priority="277" stopIfTrue="1" operator="equal">
      <formula>"-"</formula>
    </cfRule>
    <cfRule type="containsText" dxfId="3715" priority="278" stopIfTrue="1" operator="containsText" text="leer">
      <formula>NOT(ISERROR(SEARCH("leer",H33)))</formula>
    </cfRule>
  </conditionalFormatting>
  <conditionalFormatting sqref="H33">
    <cfRule type="cellIs" dxfId="3714" priority="276" stopIfTrue="1" operator="equal">
      <formula>"-"</formula>
    </cfRule>
  </conditionalFormatting>
  <conditionalFormatting sqref="H33">
    <cfRule type="cellIs" dxfId="3713" priority="274" stopIfTrue="1" operator="equal">
      <formula>"-"</formula>
    </cfRule>
    <cfRule type="containsText" dxfId="3712" priority="275" stopIfTrue="1" operator="containsText" text="leer">
      <formula>NOT(ISERROR(SEARCH("leer",H33)))</formula>
    </cfRule>
  </conditionalFormatting>
  <conditionalFormatting sqref="H33">
    <cfRule type="cellIs" dxfId="3711" priority="273" stopIfTrue="1" operator="equal">
      <formula>"-"</formula>
    </cfRule>
  </conditionalFormatting>
  <conditionalFormatting sqref="L33 N33:O33">
    <cfRule type="cellIs" dxfId="3710" priority="271" stopIfTrue="1" operator="equal">
      <formula>"-"</formula>
    </cfRule>
    <cfRule type="containsText" dxfId="3709" priority="272" stopIfTrue="1" operator="containsText" text="leer">
      <formula>NOT(ISERROR(SEARCH("leer",L33)))</formula>
    </cfRule>
  </conditionalFormatting>
  <conditionalFormatting sqref="L33 N33:O33">
    <cfRule type="cellIs" dxfId="3708" priority="270" stopIfTrue="1" operator="equal">
      <formula>"-"</formula>
    </cfRule>
  </conditionalFormatting>
  <conditionalFormatting sqref="L33 N33:O33">
    <cfRule type="cellIs" dxfId="3707" priority="268" stopIfTrue="1" operator="equal">
      <formula>"-"</formula>
    </cfRule>
    <cfRule type="containsText" dxfId="3706" priority="269" stopIfTrue="1" operator="containsText" text="leer">
      <formula>NOT(ISERROR(SEARCH("leer",L33)))</formula>
    </cfRule>
  </conditionalFormatting>
  <conditionalFormatting sqref="L33 N33:O33">
    <cfRule type="cellIs" dxfId="3705" priority="267" stopIfTrue="1" operator="equal">
      <formula>"-"</formula>
    </cfRule>
  </conditionalFormatting>
  <conditionalFormatting sqref="H33">
    <cfRule type="cellIs" dxfId="3704" priority="265" stopIfTrue="1" operator="equal">
      <formula>"-"</formula>
    </cfRule>
    <cfRule type="containsText" dxfId="3703" priority="266" stopIfTrue="1" operator="containsText" text="leer">
      <formula>NOT(ISERROR(SEARCH("leer",H33)))</formula>
    </cfRule>
  </conditionalFormatting>
  <conditionalFormatting sqref="H33">
    <cfRule type="cellIs" dxfId="3702" priority="264" stopIfTrue="1" operator="equal">
      <formula>"-"</formula>
    </cfRule>
  </conditionalFormatting>
  <conditionalFormatting sqref="H33">
    <cfRule type="cellIs" dxfId="3701" priority="262" stopIfTrue="1" operator="equal">
      <formula>"-"</formula>
    </cfRule>
    <cfRule type="containsText" dxfId="3700" priority="263" stopIfTrue="1" operator="containsText" text="leer">
      <formula>NOT(ISERROR(SEARCH("leer",H33)))</formula>
    </cfRule>
  </conditionalFormatting>
  <conditionalFormatting sqref="H33">
    <cfRule type="cellIs" dxfId="3699" priority="261" stopIfTrue="1" operator="equal">
      <formula>"-"</formula>
    </cfRule>
  </conditionalFormatting>
  <conditionalFormatting sqref="L33 N33:O33">
    <cfRule type="cellIs" dxfId="3698" priority="259" stopIfTrue="1" operator="equal">
      <formula>"-"</formula>
    </cfRule>
    <cfRule type="containsText" dxfId="3697" priority="260" stopIfTrue="1" operator="containsText" text="leer">
      <formula>NOT(ISERROR(SEARCH("leer",L33)))</formula>
    </cfRule>
  </conditionalFormatting>
  <conditionalFormatting sqref="L33 N33:O33">
    <cfRule type="cellIs" dxfId="3696" priority="258" stopIfTrue="1" operator="equal">
      <formula>"-"</formula>
    </cfRule>
  </conditionalFormatting>
  <conditionalFormatting sqref="L33 N33:O33">
    <cfRule type="cellIs" dxfId="3695" priority="256" stopIfTrue="1" operator="equal">
      <formula>"-"</formula>
    </cfRule>
    <cfRule type="containsText" dxfId="3694" priority="257" stopIfTrue="1" operator="containsText" text="leer">
      <formula>NOT(ISERROR(SEARCH("leer",L33)))</formula>
    </cfRule>
  </conditionalFormatting>
  <conditionalFormatting sqref="L33 N33:O33">
    <cfRule type="cellIs" dxfId="3693" priority="255" stopIfTrue="1" operator="equal">
      <formula>"-"</formula>
    </cfRule>
  </conditionalFormatting>
  <conditionalFormatting sqref="K34">
    <cfRule type="cellIs" dxfId="3692" priority="211" stopIfTrue="1" operator="equal">
      <formula>"-"</formula>
    </cfRule>
    <cfRule type="containsText" dxfId="3691" priority="212" stopIfTrue="1" operator="containsText" text="leer">
      <formula>NOT(ISERROR(SEARCH("leer",K34)))</formula>
    </cfRule>
  </conditionalFormatting>
  <conditionalFormatting sqref="K34">
    <cfRule type="cellIs" dxfId="3690" priority="205" stopIfTrue="1" operator="equal">
      <formula>"-"</formula>
    </cfRule>
    <cfRule type="containsText" dxfId="3689" priority="206" stopIfTrue="1" operator="containsText" text="leer">
      <formula>NOT(ISERROR(SEARCH("leer",K34)))</formula>
    </cfRule>
  </conditionalFormatting>
  <conditionalFormatting sqref="K34">
    <cfRule type="cellIs" dxfId="3688" priority="199" stopIfTrue="1" operator="equal">
      <formula>"-"</formula>
    </cfRule>
    <cfRule type="containsText" dxfId="3687" priority="200" stopIfTrue="1" operator="containsText" text="leer">
      <formula>NOT(ISERROR(SEARCH("leer",K34)))</formula>
    </cfRule>
  </conditionalFormatting>
  <conditionalFormatting sqref="K34">
    <cfRule type="cellIs" dxfId="3686" priority="193" stopIfTrue="1" operator="equal">
      <formula>"-"</formula>
    </cfRule>
    <cfRule type="containsText" dxfId="3685" priority="194" stopIfTrue="1" operator="containsText" text="leer">
      <formula>NOT(ISERROR(SEARCH("leer",K34)))</formula>
    </cfRule>
  </conditionalFormatting>
  <conditionalFormatting sqref="J33:K33">
    <cfRule type="cellIs" dxfId="3684" priority="192" stopIfTrue="1" operator="equal">
      <formula>"-"</formula>
    </cfRule>
  </conditionalFormatting>
  <conditionalFormatting sqref="J34">
    <cfRule type="cellIs" dxfId="3683" priority="190" stopIfTrue="1" operator="equal">
      <formula>"-"</formula>
    </cfRule>
    <cfRule type="containsText" dxfId="3682" priority="191" stopIfTrue="1" operator="containsText" text="leer">
      <formula>NOT(ISERROR(SEARCH("leer",J34)))</formula>
    </cfRule>
  </conditionalFormatting>
  <conditionalFormatting sqref="J34">
    <cfRule type="cellIs" dxfId="3681" priority="189" stopIfTrue="1" operator="equal">
      <formula>"-"</formula>
    </cfRule>
  </conditionalFormatting>
  <conditionalFormatting sqref="H32:O32">
    <cfRule type="cellIs" dxfId="3680" priority="253" stopIfTrue="1" operator="equal">
      <formula>"-"</formula>
    </cfRule>
    <cfRule type="containsText" dxfId="3679" priority="254" stopIfTrue="1" operator="containsText" text="leer">
      <formula>NOT(ISERROR(SEARCH("leer",H32)))</formula>
    </cfRule>
  </conditionalFormatting>
  <conditionalFormatting sqref="H32:O32">
    <cfRule type="cellIs" dxfId="3678" priority="252" stopIfTrue="1" operator="equal">
      <formula>"-"</formula>
    </cfRule>
  </conditionalFormatting>
  <conditionalFormatting sqref="H32:O32">
    <cfRule type="cellIs" dxfId="3677" priority="250" stopIfTrue="1" operator="equal">
      <formula>"-"</formula>
    </cfRule>
    <cfRule type="containsText" dxfId="3676" priority="251" stopIfTrue="1" operator="containsText" text="leer">
      <formula>NOT(ISERROR(SEARCH("leer",H32)))</formula>
    </cfRule>
  </conditionalFormatting>
  <conditionalFormatting sqref="H32:O32">
    <cfRule type="cellIs" dxfId="3675" priority="249" stopIfTrue="1" operator="equal">
      <formula>"-"</formula>
    </cfRule>
  </conditionalFormatting>
  <conditionalFormatting sqref="H32:O32">
    <cfRule type="cellIs" dxfId="3674" priority="247" stopIfTrue="1" operator="equal">
      <formula>"-"</formula>
    </cfRule>
    <cfRule type="containsText" dxfId="3673" priority="248" stopIfTrue="1" operator="containsText" text="leer">
      <formula>NOT(ISERROR(SEARCH("leer",H32)))</formula>
    </cfRule>
  </conditionalFormatting>
  <conditionalFormatting sqref="H32:O32">
    <cfRule type="cellIs" dxfId="3672" priority="246" stopIfTrue="1" operator="equal">
      <formula>"-"</formula>
    </cfRule>
  </conditionalFormatting>
  <conditionalFormatting sqref="H32:O32">
    <cfRule type="cellIs" dxfId="3671" priority="244" stopIfTrue="1" operator="equal">
      <formula>"-"</formula>
    </cfRule>
    <cfRule type="containsText" dxfId="3670" priority="245" stopIfTrue="1" operator="containsText" text="leer">
      <formula>NOT(ISERROR(SEARCH("leer",H32)))</formula>
    </cfRule>
  </conditionalFormatting>
  <conditionalFormatting sqref="H32:O32">
    <cfRule type="cellIs" dxfId="3669" priority="243" stopIfTrue="1" operator="equal">
      <formula>"-"</formula>
    </cfRule>
  </conditionalFormatting>
  <conditionalFormatting sqref="J33:K33">
    <cfRule type="cellIs" dxfId="3668" priority="241" stopIfTrue="1" operator="equal">
      <formula>"-"</formula>
    </cfRule>
    <cfRule type="containsText" dxfId="3667" priority="242" stopIfTrue="1" operator="containsText" text="leer">
      <formula>NOT(ISERROR(SEARCH("leer",J33)))</formula>
    </cfRule>
  </conditionalFormatting>
  <conditionalFormatting sqref="J35:K35">
    <cfRule type="cellIs" dxfId="3666" priority="239" stopIfTrue="1" operator="equal">
      <formula>"-"</formula>
    </cfRule>
    <cfRule type="containsText" dxfId="3665" priority="240" stopIfTrue="1" operator="containsText" text="leer">
      <formula>NOT(ISERROR(SEARCH("leer",J35)))</formula>
    </cfRule>
  </conditionalFormatting>
  <conditionalFormatting sqref="J35:K35">
    <cfRule type="cellIs" dxfId="3664" priority="237" stopIfTrue="1" operator="equal">
      <formula>"-"</formula>
    </cfRule>
    <cfRule type="containsText" dxfId="3663" priority="238" stopIfTrue="1" operator="containsText" text="leer">
      <formula>NOT(ISERROR(SEARCH("leer",J35)))</formula>
    </cfRule>
  </conditionalFormatting>
  <conditionalFormatting sqref="K34">
    <cfRule type="cellIs" dxfId="3662" priority="235" stopIfTrue="1" operator="equal">
      <formula>"-"</formula>
    </cfRule>
    <cfRule type="containsText" dxfId="3661" priority="236" stopIfTrue="1" operator="containsText" text="leer">
      <formula>NOT(ISERROR(SEARCH("leer",K34)))</formula>
    </cfRule>
  </conditionalFormatting>
  <conditionalFormatting sqref="K34">
    <cfRule type="cellIs" dxfId="3660" priority="233" stopIfTrue="1" operator="equal">
      <formula>"-"</formula>
    </cfRule>
    <cfRule type="containsText" dxfId="3659" priority="234" stopIfTrue="1" operator="containsText" text="leer">
      <formula>NOT(ISERROR(SEARCH("leer",K34)))</formula>
    </cfRule>
  </conditionalFormatting>
  <conditionalFormatting sqref="K34">
    <cfRule type="cellIs" dxfId="3658" priority="231" stopIfTrue="1" operator="equal">
      <formula>"-"</formula>
    </cfRule>
    <cfRule type="containsText" dxfId="3657" priority="232" stopIfTrue="1" operator="containsText" text="leer">
      <formula>NOT(ISERROR(SEARCH("leer",K34)))</formula>
    </cfRule>
  </conditionalFormatting>
  <conditionalFormatting sqref="K34">
    <cfRule type="cellIs" dxfId="3656" priority="229" stopIfTrue="1" operator="equal">
      <formula>"-"</formula>
    </cfRule>
    <cfRule type="containsText" dxfId="3655" priority="230" stopIfTrue="1" operator="containsText" text="leer">
      <formula>NOT(ISERROR(SEARCH("leer",K34)))</formula>
    </cfRule>
  </conditionalFormatting>
  <conditionalFormatting sqref="K34">
    <cfRule type="cellIs" dxfId="3654" priority="227" stopIfTrue="1" operator="equal">
      <formula>"-"</formula>
    </cfRule>
    <cfRule type="containsText" dxfId="3653" priority="228" stopIfTrue="1" operator="containsText" text="leer">
      <formula>NOT(ISERROR(SEARCH("leer",K34)))</formula>
    </cfRule>
  </conditionalFormatting>
  <conditionalFormatting sqref="K34">
    <cfRule type="cellIs" dxfId="3652" priority="225" stopIfTrue="1" operator="equal">
      <formula>"-"</formula>
    </cfRule>
    <cfRule type="containsText" dxfId="3651" priority="226" stopIfTrue="1" operator="containsText" text="leer">
      <formula>NOT(ISERROR(SEARCH("leer",K34)))</formula>
    </cfRule>
  </conditionalFormatting>
  <conditionalFormatting sqref="K34">
    <cfRule type="cellIs" dxfId="3650" priority="223" stopIfTrue="1" operator="equal">
      <formula>"-"</formula>
    </cfRule>
    <cfRule type="containsText" dxfId="3649" priority="224" stopIfTrue="1" operator="containsText" text="leer">
      <formula>NOT(ISERROR(SEARCH("leer",K34)))</formula>
    </cfRule>
  </conditionalFormatting>
  <conditionalFormatting sqref="K34">
    <cfRule type="cellIs" dxfId="3648" priority="221" stopIfTrue="1" operator="equal">
      <formula>"-"</formula>
    </cfRule>
    <cfRule type="containsText" dxfId="3647" priority="222" stopIfTrue="1" operator="containsText" text="leer">
      <formula>NOT(ISERROR(SEARCH("leer",K34)))</formula>
    </cfRule>
  </conditionalFormatting>
  <conditionalFormatting sqref="K34">
    <cfRule type="cellIs" dxfId="3646" priority="219" stopIfTrue="1" operator="equal">
      <formula>"-"</formula>
    </cfRule>
    <cfRule type="containsText" dxfId="3645" priority="220" stopIfTrue="1" operator="containsText" text="leer">
      <formula>NOT(ISERROR(SEARCH("leer",K34)))</formula>
    </cfRule>
  </conditionalFormatting>
  <conditionalFormatting sqref="K34">
    <cfRule type="cellIs" dxfId="3644" priority="217" stopIfTrue="1" operator="equal">
      <formula>"-"</formula>
    </cfRule>
    <cfRule type="containsText" dxfId="3643" priority="218" stopIfTrue="1" operator="containsText" text="leer">
      <formula>NOT(ISERROR(SEARCH("leer",K34)))</formula>
    </cfRule>
  </conditionalFormatting>
  <conditionalFormatting sqref="K34">
    <cfRule type="cellIs" dxfId="3642" priority="215" stopIfTrue="1" operator="equal">
      <formula>"-"</formula>
    </cfRule>
    <cfRule type="containsText" dxfId="3641" priority="216" stopIfTrue="1" operator="containsText" text="leer">
      <formula>NOT(ISERROR(SEARCH("leer",K34)))</formula>
    </cfRule>
  </conditionalFormatting>
  <conditionalFormatting sqref="K34">
    <cfRule type="cellIs" dxfId="3640" priority="213" stopIfTrue="1" operator="equal">
      <formula>"-"</formula>
    </cfRule>
    <cfRule type="containsText" dxfId="3639" priority="214" stopIfTrue="1" operator="containsText" text="leer">
      <formula>NOT(ISERROR(SEARCH("leer",K34)))</formula>
    </cfRule>
  </conditionalFormatting>
  <conditionalFormatting sqref="K34">
    <cfRule type="cellIs" dxfId="3638" priority="209" stopIfTrue="1" operator="equal">
      <formula>"-"</formula>
    </cfRule>
    <cfRule type="containsText" dxfId="3637" priority="210" stopIfTrue="1" operator="containsText" text="leer">
      <formula>NOT(ISERROR(SEARCH("leer",K34)))</formula>
    </cfRule>
  </conditionalFormatting>
  <conditionalFormatting sqref="K34">
    <cfRule type="cellIs" dxfId="3636" priority="207" stopIfTrue="1" operator="equal">
      <formula>"-"</formula>
    </cfRule>
    <cfRule type="containsText" dxfId="3635" priority="208" stopIfTrue="1" operator="containsText" text="leer">
      <formula>NOT(ISERROR(SEARCH("leer",K34)))</formula>
    </cfRule>
  </conditionalFormatting>
  <conditionalFormatting sqref="K34">
    <cfRule type="cellIs" dxfId="3634" priority="203" stopIfTrue="1" operator="equal">
      <formula>"-"</formula>
    </cfRule>
    <cfRule type="containsText" dxfId="3633" priority="204" stopIfTrue="1" operator="containsText" text="leer">
      <formula>NOT(ISERROR(SEARCH("leer",K34)))</formula>
    </cfRule>
  </conditionalFormatting>
  <conditionalFormatting sqref="K34">
    <cfRule type="cellIs" dxfId="3632" priority="201" stopIfTrue="1" operator="equal">
      <formula>"-"</formula>
    </cfRule>
    <cfRule type="containsText" dxfId="3631" priority="202" stopIfTrue="1" operator="containsText" text="leer">
      <formula>NOT(ISERROR(SEARCH("leer",K34)))</formula>
    </cfRule>
  </conditionalFormatting>
  <conditionalFormatting sqref="K34">
    <cfRule type="cellIs" dxfId="3630" priority="197" stopIfTrue="1" operator="equal">
      <formula>"-"</formula>
    </cfRule>
    <cfRule type="containsText" dxfId="3629" priority="198" stopIfTrue="1" operator="containsText" text="leer">
      <formula>NOT(ISERROR(SEARCH("leer",K34)))</formula>
    </cfRule>
  </conditionalFormatting>
  <conditionalFormatting sqref="K34">
    <cfRule type="cellIs" dxfId="3628" priority="195" stopIfTrue="1" operator="equal">
      <formula>"-"</formula>
    </cfRule>
    <cfRule type="containsText" dxfId="3627" priority="196" stopIfTrue="1" operator="containsText" text="leer">
      <formula>NOT(ISERROR(SEARCH("leer",K34)))</formula>
    </cfRule>
  </conditionalFormatting>
  <conditionalFormatting sqref="K6:K10 K12:K13">
    <cfRule type="cellIs" dxfId="3626" priority="188" operator="equal">
      <formula>"-"</formula>
    </cfRule>
  </conditionalFormatting>
  <conditionalFormatting sqref="K6:K10 K12:K13">
    <cfRule type="cellIs" dxfId="3625" priority="187" operator="equal">
      <formula>"-"</formula>
    </cfRule>
  </conditionalFormatting>
  <conditionalFormatting sqref="J6">
    <cfRule type="cellIs" dxfId="3624" priority="185" stopIfTrue="1" operator="equal">
      <formula>"-"</formula>
    </cfRule>
    <cfRule type="containsText" dxfId="3623" priority="186" stopIfTrue="1" operator="containsText" text="leer">
      <formula>NOT(ISERROR(SEARCH("leer",J6)))</formula>
    </cfRule>
  </conditionalFormatting>
  <conditionalFormatting sqref="J6">
    <cfRule type="cellIs" dxfId="3622" priority="183" stopIfTrue="1" operator="equal">
      <formula>"-"</formula>
    </cfRule>
    <cfRule type="containsText" dxfId="3621" priority="184" stopIfTrue="1" operator="containsText" text="leer">
      <formula>NOT(ISERROR(SEARCH("leer",J6)))</formula>
    </cfRule>
  </conditionalFormatting>
  <conditionalFormatting sqref="J10 J12:J13">
    <cfRule type="cellIs" dxfId="3620" priority="181" stopIfTrue="1" operator="equal">
      <formula>"-"</formula>
    </cfRule>
    <cfRule type="containsText" dxfId="3619" priority="182" stopIfTrue="1" operator="containsText" text="leer">
      <formula>NOT(ISERROR(SEARCH("leer",J10)))</formula>
    </cfRule>
  </conditionalFormatting>
  <conditionalFormatting sqref="J10 J12:J13">
    <cfRule type="cellIs" dxfId="3618" priority="179" stopIfTrue="1" operator="equal">
      <formula>"-"</formula>
    </cfRule>
    <cfRule type="containsText" dxfId="3617" priority="180" stopIfTrue="1" operator="containsText" text="leer">
      <formula>NOT(ISERROR(SEARCH("leer",J10)))</formula>
    </cfRule>
  </conditionalFormatting>
  <conditionalFormatting sqref="I6">
    <cfRule type="cellIs" dxfId="3616" priority="177" stopIfTrue="1" operator="equal">
      <formula>"-"</formula>
    </cfRule>
    <cfRule type="containsText" dxfId="3615" priority="178" stopIfTrue="1" operator="containsText" text="leer">
      <formula>NOT(ISERROR(SEARCH("leer",I6)))</formula>
    </cfRule>
  </conditionalFormatting>
  <conditionalFormatting sqref="I6">
    <cfRule type="cellIs" dxfId="3614" priority="175" stopIfTrue="1" operator="equal">
      <formula>"-"</formula>
    </cfRule>
    <cfRule type="containsText" dxfId="3613" priority="176" stopIfTrue="1" operator="containsText" text="leer">
      <formula>NOT(ISERROR(SEARCH("leer",I6)))</formula>
    </cfRule>
  </conditionalFormatting>
  <conditionalFormatting sqref="I10 I12:I13">
    <cfRule type="cellIs" dxfId="3612" priority="173" stopIfTrue="1" operator="equal">
      <formula>"-"</formula>
    </cfRule>
    <cfRule type="containsText" dxfId="3611" priority="174" stopIfTrue="1" operator="containsText" text="leer">
      <formula>NOT(ISERROR(SEARCH("leer",I10)))</formula>
    </cfRule>
  </conditionalFormatting>
  <conditionalFormatting sqref="I10 I12:I13">
    <cfRule type="cellIs" dxfId="3610" priority="171" stopIfTrue="1" operator="equal">
      <formula>"-"</formula>
    </cfRule>
    <cfRule type="containsText" dxfId="3609" priority="172" stopIfTrue="1" operator="containsText" text="leer">
      <formula>NOT(ISERROR(SEARCH("leer",I10)))</formula>
    </cfRule>
  </conditionalFormatting>
  <conditionalFormatting sqref="I6">
    <cfRule type="cellIs" dxfId="3608" priority="169" stopIfTrue="1" operator="equal">
      <formula>"-"</formula>
    </cfRule>
    <cfRule type="containsText" dxfId="3607" priority="170" stopIfTrue="1" operator="containsText" text="leer">
      <formula>NOT(ISERROR(SEARCH("leer",I6)))</formula>
    </cfRule>
  </conditionalFormatting>
  <conditionalFormatting sqref="I6">
    <cfRule type="cellIs" dxfId="3606" priority="167" stopIfTrue="1" operator="equal">
      <formula>"-"</formula>
    </cfRule>
    <cfRule type="containsText" dxfId="3605" priority="168" stopIfTrue="1" operator="containsText" text="leer">
      <formula>NOT(ISERROR(SEARCH("leer",I6)))</formula>
    </cfRule>
  </conditionalFormatting>
  <conditionalFormatting sqref="I6">
    <cfRule type="cellIs" dxfId="3604" priority="165" stopIfTrue="1" operator="equal">
      <formula>"-"</formula>
    </cfRule>
    <cfRule type="containsText" dxfId="3603" priority="166" stopIfTrue="1" operator="containsText" text="leer">
      <formula>NOT(ISERROR(SEARCH("leer",I6)))</formula>
    </cfRule>
  </conditionalFormatting>
  <conditionalFormatting sqref="I6">
    <cfRule type="cellIs" dxfId="3602" priority="163" stopIfTrue="1" operator="equal">
      <formula>"-"</formula>
    </cfRule>
    <cfRule type="containsText" dxfId="3601" priority="164" stopIfTrue="1" operator="containsText" text="leer">
      <formula>NOT(ISERROR(SEARCH("leer",I6)))</formula>
    </cfRule>
  </conditionalFormatting>
  <conditionalFormatting sqref="I6">
    <cfRule type="cellIs" dxfId="3600" priority="161" stopIfTrue="1" operator="equal">
      <formula>"-"</formula>
    </cfRule>
    <cfRule type="containsText" dxfId="3599" priority="162" stopIfTrue="1" operator="containsText" text="leer">
      <formula>NOT(ISERROR(SEARCH("leer",I6)))</formula>
    </cfRule>
  </conditionalFormatting>
  <conditionalFormatting sqref="I6">
    <cfRule type="cellIs" dxfId="3598" priority="159" stopIfTrue="1" operator="equal">
      <formula>"-"</formula>
    </cfRule>
    <cfRule type="containsText" dxfId="3597" priority="160" stopIfTrue="1" operator="containsText" text="leer">
      <formula>NOT(ISERROR(SEARCH("leer",I6)))</formula>
    </cfRule>
  </conditionalFormatting>
  <conditionalFormatting sqref="I6">
    <cfRule type="cellIs" dxfId="3596" priority="157" stopIfTrue="1" operator="equal">
      <formula>"-"</formula>
    </cfRule>
    <cfRule type="containsText" dxfId="3595" priority="158" stopIfTrue="1" operator="containsText" text="leer">
      <formula>NOT(ISERROR(SEARCH("leer",I6)))</formula>
    </cfRule>
  </conditionalFormatting>
  <conditionalFormatting sqref="I6">
    <cfRule type="cellIs" dxfId="3594" priority="155" stopIfTrue="1" operator="equal">
      <formula>"-"</formula>
    </cfRule>
    <cfRule type="containsText" dxfId="3593" priority="156" stopIfTrue="1" operator="containsText" text="leer">
      <formula>NOT(ISERROR(SEARCH("leer",I6)))</formula>
    </cfRule>
  </conditionalFormatting>
  <conditionalFormatting sqref="I6">
    <cfRule type="cellIs" dxfId="3592" priority="153" stopIfTrue="1" operator="equal">
      <formula>"-"</formula>
    </cfRule>
    <cfRule type="containsText" dxfId="3591" priority="154" stopIfTrue="1" operator="containsText" text="leer">
      <formula>NOT(ISERROR(SEARCH("leer",I6)))</formula>
    </cfRule>
  </conditionalFormatting>
  <conditionalFormatting sqref="I10 I12:I13">
    <cfRule type="cellIs" dxfId="3590" priority="151" stopIfTrue="1" operator="equal">
      <formula>"-"</formula>
    </cfRule>
    <cfRule type="containsText" dxfId="3589" priority="152" stopIfTrue="1" operator="containsText" text="leer">
      <formula>NOT(ISERROR(SEARCH("leer",I10)))</formula>
    </cfRule>
  </conditionalFormatting>
  <conditionalFormatting sqref="I10 I12:I13">
    <cfRule type="cellIs" dxfId="3588" priority="149" stopIfTrue="1" operator="equal">
      <formula>"-"</formula>
    </cfRule>
    <cfRule type="containsText" dxfId="3587" priority="150" stopIfTrue="1" operator="containsText" text="leer">
      <formula>NOT(ISERROR(SEARCH("leer",I10)))</formula>
    </cfRule>
  </conditionalFormatting>
  <conditionalFormatting sqref="I10 I12:I13">
    <cfRule type="cellIs" dxfId="3586" priority="147" stopIfTrue="1" operator="equal">
      <formula>"-"</formula>
    </cfRule>
    <cfRule type="containsText" dxfId="3585" priority="148" stopIfTrue="1" operator="containsText" text="leer">
      <formula>NOT(ISERROR(SEARCH("leer",I10)))</formula>
    </cfRule>
  </conditionalFormatting>
  <conditionalFormatting sqref="I10 I12:I13">
    <cfRule type="cellIs" dxfId="3584" priority="145" stopIfTrue="1" operator="equal">
      <formula>"-"</formula>
    </cfRule>
    <cfRule type="containsText" dxfId="3583" priority="146" stopIfTrue="1" operator="containsText" text="leer">
      <formula>NOT(ISERROR(SEARCH("leer",I10)))</formula>
    </cfRule>
  </conditionalFormatting>
  <conditionalFormatting sqref="I10 I12:I13">
    <cfRule type="cellIs" dxfId="3582" priority="143" stopIfTrue="1" operator="equal">
      <formula>"-"</formula>
    </cfRule>
    <cfRule type="containsText" dxfId="3581" priority="144" stopIfTrue="1" operator="containsText" text="leer">
      <formula>NOT(ISERROR(SEARCH("leer",I10)))</formula>
    </cfRule>
  </conditionalFormatting>
  <conditionalFormatting sqref="I10 I12:I13">
    <cfRule type="cellIs" dxfId="3580" priority="141" stopIfTrue="1" operator="equal">
      <formula>"-"</formula>
    </cfRule>
    <cfRule type="containsText" dxfId="3579" priority="142" stopIfTrue="1" operator="containsText" text="leer">
      <formula>NOT(ISERROR(SEARCH("leer",I10)))</formula>
    </cfRule>
  </conditionalFormatting>
  <conditionalFormatting sqref="I10 I12:I13">
    <cfRule type="cellIs" dxfId="3578" priority="139" stopIfTrue="1" operator="equal">
      <formula>"-"</formula>
    </cfRule>
    <cfRule type="containsText" dxfId="3577" priority="140" stopIfTrue="1" operator="containsText" text="leer">
      <formula>NOT(ISERROR(SEARCH("leer",I10)))</formula>
    </cfRule>
  </conditionalFormatting>
  <conditionalFormatting sqref="I10 I12:I13">
    <cfRule type="cellIs" dxfId="3576" priority="137" stopIfTrue="1" operator="equal">
      <formula>"-"</formula>
    </cfRule>
    <cfRule type="containsText" dxfId="3575" priority="138" stopIfTrue="1" operator="containsText" text="leer">
      <formula>NOT(ISERROR(SEARCH("leer",I10)))</formula>
    </cfRule>
  </conditionalFormatting>
  <conditionalFormatting sqref="I10 I12:I13">
    <cfRule type="cellIs" dxfId="3574" priority="135" stopIfTrue="1" operator="equal">
      <formula>"-"</formula>
    </cfRule>
    <cfRule type="containsText" dxfId="3573" priority="136" stopIfTrue="1" operator="containsText" text="leer">
      <formula>NOT(ISERROR(SEARCH("leer",I10)))</formula>
    </cfRule>
  </conditionalFormatting>
  <conditionalFormatting sqref="I6">
    <cfRule type="cellIs" dxfId="3572" priority="133" stopIfTrue="1" operator="equal">
      <formula>"-"</formula>
    </cfRule>
    <cfRule type="containsText" dxfId="3571" priority="134" stopIfTrue="1" operator="containsText" text="leer">
      <formula>NOT(ISERROR(SEARCH("leer",I6)))</formula>
    </cfRule>
  </conditionalFormatting>
  <conditionalFormatting sqref="I6">
    <cfRule type="cellIs" dxfId="3570" priority="131" stopIfTrue="1" operator="equal">
      <formula>"-"</formula>
    </cfRule>
    <cfRule type="containsText" dxfId="3569" priority="132" stopIfTrue="1" operator="containsText" text="leer">
      <formula>NOT(ISERROR(SEARCH("leer",I6)))</formula>
    </cfRule>
  </conditionalFormatting>
  <conditionalFormatting sqref="I10 I12:I13">
    <cfRule type="cellIs" dxfId="3568" priority="129" stopIfTrue="1" operator="equal">
      <formula>"-"</formula>
    </cfRule>
    <cfRule type="containsText" dxfId="3567" priority="130" stopIfTrue="1" operator="containsText" text="leer">
      <formula>NOT(ISERROR(SEARCH("leer",I10)))</formula>
    </cfRule>
  </conditionalFormatting>
  <conditionalFormatting sqref="I10 I12:I13">
    <cfRule type="cellIs" dxfId="3566" priority="127" stopIfTrue="1" operator="equal">
      <formula>"-"</formula>
    </cfRule>
    <cfRule type="containsText" dxfId="3565" priority="128" stopIfTrue="1" operator="containsText" text="leer">
      <formula>NOT(ISERROR(SEARCH("leer",I10)))</formula>
    </cfRule>
  </conditionalFormatting>
  <conditionalFormatting sqref="I6">
    <cfRule type="cellIs" dxfId="3564" priority="125" stopIfTrue="1" operator="equal">
      <formula>"-"</formula>
    </cfRule>
    <cfRule type="containsText" dxfId="3563" priority="126" stopIfTrue="1" operator="containsText" text="leer">
      <formula>NOT(ISERROR(SEARCH("leer",I6)))</formula>
    </cfRule>
  </conditionalFormatting>
  <conditionalFormatting sqref="I6">
    <cfRule type="cellIs" dxfId="3562" priority="123" stopIfTrue="1" operator="equal">
      <formula>"-"</formula>
    </cfRule>
    <cfRule type="containsText" dxfId="3561" priority="124" stopIfTrue="1" operator="containsText" text="leer">
      <formula>NOT(ISERROR(SEARCH("leer",I6)))</formula>
    </cfRule>
  </conditionalFormatting>
  <conditionalFormatting sqref="I6">
    <cfRule type="cellIs" dxfId="3560" priority="121" stopIfTrue="1" operator="equal">
      <formula>"-"</formula>
    </cfRule>
    <cfRule type="containsText" dxfId="3559" priority="122" stopIfTrue="1" operator="containsText" text="leer">
      <formula>NOT(ISERROR(SEARCH("leer",I6)))</formula>
    </cfRule>
  </conditionalFormatting>
  <conditionalFormatting sqref="I6">
    <cfRule type="cellIs" dxfId="3558" priority="119" stopIfTrue="1" operator="equal">
      <formula>"-"</formula>
    </cfRule>
    <cfRule type="containsText" dxfId="3557" priority="120" stopIfTrue="1" operator="containsText" text="leer">
      <formula>NOT(ISERROR(SEARCH("leer",I6)))</formula>
    </cfRule>
  </conditionalFormatting>
  <conditionalFormatting sqref="I6">
    <cfRule type="cellIs" dxfId="3556" priority="117" stopIfTrue="1" operator="equal">
      <formula>"-"</formula>
    </cfRule>
    <cfRule type="containsText" dxfId="3555" priority="118" stopIfTrue="1" operator="containsText" text="leer">
      <formula>NOT(ISERROR(SEARCH("leer",I6)))</formula>
    </cfRule>
  </conditionalFormatting>
  <conditionalFormatting sqref="I6">
    <cfRule type="cellIs" dxfId="3554" priority="115" stopIfTrue="1" operator="equal">
      <formula>"-"</formula>
    </cfRule>
    <cfRule type="containsText" dxfId="3553" priority="116" stopIfTrue="1" operator="containsText" text="leer">
      <formula>NOT(ISERROR(SEARCH("leer",I6)))</formula>
    </cfRule>
  </conditionalFormatting>
  <conditionalFormatting sqref="I6">
    <cfRule type="cellIs" dxfId="3552" priority="113" stopIfTrue="1" operator="equal">
      <formula>"-"</formula>
    </cfRule>
    <cfRule type="containsText" dxfId="3551" priority="114" stopIfTrue="1" operator="containsText" text="leer">
      <formula>NOT(ISERROR(SEARCH("leer",I6)))</formula>
    </cfRule>
  </conditionalFormatting>
  <conditionalFormatting sqref="I6">
    <cfRule type="cellIs" dxfId="3550" priority="111" stopIfTrue="1" operator="equal">
      <formula>"-"</formula>
    </cfRule>
    <cfRule type="containsText" dxfId="3549" priority="112" stopIfTrue="1" operator="containsText" text="leer">
      <formula>NOT(ISERROR(SEARCH("leer",I6)))</formula>
    </cfRule>
  </conditionalFormatting>
  <conditionalFormatting sqref="I6">
    <cfRule type="cellIs" dxfId="3548" priority="109" stopIfTrue="1" operator="equal">
      <formula>"-"</formula>
    </cfRule>
    <cfRule type="containsText" dxfId="3547" priority="110" stopIfTrue="1" operator="containsText" text="leer">
      <formula>NOT(ISERROR(SEARCH("leer",I6)))</formula>
    </cfRule>
  </conditionalFormatting>
  <conditionalFormatting sqref="I10 I12:I13">
    <cfRule type="cellIs" dxfId="3546" priority="107" stopIfTrue="1" operator="equal">
      <formula>"-"</formula>
    </cfRule>
    <cfRule type="containsText" dxfId="3545" priority="108" stopIfTrue="1" operator="containsText" text="leer">
      <formula>NOT(ISERROR(SEARCH("leer",I10)))</formula>
    </cfRule>
  </conditionalFormatting>
  <conditionalFormatting sqref="I10 I12:I13">
    <cfRule type="cellIs" dxfId="3544" priority="105" stopIfTrue="1" operator="equal">
      <formula>"-"</formula>
    </cfRule>
    <cfRule type="containsText" dxfId="3543" priority="106" stopIfTrue="1" operator="containsText" text="leer">
      <formula>NOT(ISERROR(SEARCH("leer",I10)))</formula>
    </cfRule>
  </conditionalFormatting>
  <conditionalFormatting sqref="I10 I12:I13">
    <cfRule type="cellIs" dxfId="3542" priority="103" stopIfTrue="1" operator="equal">
      <formula>"-"</formula>
    </cfRule>
    <cfRule type="containsText" dxfId="3541" priority="104" stopIfTrue="1" operator="containsText" text="leer">
      <formula>NOT(ISERROR(SEARCH("leer",I10)))</formula>
    </cfRule>
  </conditionalFormatting>
  <conditionalFormatting sqref="I10 I12:I13">
    <cfRule type="cellIs" dxfId="3540" priority="101" stopIfTrue="1" operator="equal">
      <formula>"-"</formula>
    </cfRule>
    <cfRule type="containsText" dxfId="3539" priority="102" stopIfTrue="1" operator="containsText" text="leer">
      <formula>NOT(ISERROR(SEARCH("leer",I10)))</formula>
    </cfRule>
  </conditionalFormatting>
  <conditionalFormatting sqref="I10 I12:I13">
    <cfRule type="cellIs" dxfId="3538" priority="99" stopIfTrue="1" operator="equal">
      <formula>"-"</formula>
    </cfRule>
    <cfRule type="containsText" dxfId="3537" priority="100" stopIfTrue="1" operator="containsText" text="leer">
      <formula>NOT(ISERROR(SEARCH("leer",I10)))</formula>
    </cfRule>
  </conditionalFormatting>
  <conditionalFormatting sqref="I10 I12:I13">
    <cfRule type="cellIs" dxfId="3536" priority="97" stopIfTrue="1" operator="equal">
      <formula>"-"</formula>
    </cfRule>
    <cfRule type="containsText" dxfId="3535" priority="98" stopIfTrue="1" operator="containsText" text="leer">
      <formula>NOT(ISERROR(SEARCH("leer",I10)))</formula>
    </cfRule>
  </conditionalFormatting>
  <conditionalFormatting sqref="I10 I12:I13">
    <cfRule type="cellIs" dxfId="3534" priority="95" stopIfTrue="1" operator="equal">
      <formula>"-"</formula>
    </cfRule>
    <cfRule type="containsText" dxfId="3533" priority="96" stopIfTrue="1" operator="containsText" text="leer">
      <formula>NOT(ISERROR(SEARCH("leer",I10)))</formula>
    </cfRule>
  </conditionalFormatting>
  <conditionalFormatting sqref="I10 I12:I13">
    <cfRule type="cellIs" dxfId="3532" priority="93" stopIfTrue="1" operator="equal">
      <formula>"-"</formula>
    </cfRule>
    <cfRule type="containsText" dxfId="3531" priority="94" stopIfTrue="1" operator="containsText" text="leer">
      <formula>NOT(ISERROR(SEARCH("leer",I10)))</formula>
    </cfRule>
  </conditionalFormatting>
  <conditionalFormatting sqref="I10 I12:I13">
    <cfRule type="cellIs" dxfId="3530" priority="91" stopIfTrue="1" operator="equal">
      <formula>"-"</formula>
    </cfRule>
    <cfRule type="containsText" dxfId="3529" priority="92" stopIfTrue="1" operator="containsText" text="leer">
      <formula>NOT(ISERROR(SEARCH("leer",I10)))</formula>
    </cfRule>
  </conditionalFormatting>
  <conditionalFormatting sqref="H6">
    <cfRule type="cellIs" dxfId="3528" priority="89" stopIfTrue="1" operator="equal">
      <formula>"-"</formula>
    </cfRule>
    <cfRule type="containsText" dxfId="3527" priority="90" stopIfTrue="1" operator="containsText" text="leer">
      <formula>NOT(ISERROR(SEARCH("leer",H6)))</formula>
    </cfRule>
  </conditionalFormatting>
  <conditionalFormatting sqref="H6">
    <cfRule type="cellIs" dxfId="3526" priority="88" stopIfTrue="1" operator="equal">
      <formula>"-"</formula>
    </cfRule>
  </conditionalFormatting>
  <conditionalFormatting sqref="H6">
    <cfRule type="cellIs" dxfId="3525" priority="86" stopIfTrue="1" operator="equal">
      <formula>"-"</formula>
    </cfRule>
    <cfRule type="containsText" dxfId="3524" priority="87" stopIfTrue="1" operator="containsText" text="leer">
      <formula>NOT(ISERROR(SEARCH("leer",H6)))</formula>
    </cfRule>
  </conditionalFormatting>
  <conditionalFormatting sqref="H6">
    <cfRule type="cellIs" dxfId="3523" priority="85" stopIfTrue="1" operator="equal">
      <formula>"-"</formula>
    </cfRule>
  </conditionalFormatting>
  <conditionalFormatting sqref="H10 H12:H13">
    <cfRule type="cellIs" dxfId="3522" priority="83" stopIfTrue="1" operator="equal">
      <formula>"-"</formula>
    </cfRule>
    <cfRule type="containsText" dxfId="3521" priority="84" stopIfTrue="1" operator="containsText" text="leer">
      <formula>NOT(ISERROR(SEARCH("leer",H10)))</formula>
    </cfRule>
  </conditionalFormatting>
  <conditionalFormatting sqref="H10 H12:H13">
    <cfRule type="cellIs" dxfId="3520" priority="82" stopIfTrue="1" operator="equal">
      <formula>"-"</formula>
    </cfRule>
  </conditionalFormatting>
  <conditionalFormatting sqref="H10 H12:H13">
    <cfRule type="cellIs" dxfId="3519" priority="80" stopIfTrue="1" operator="equal">
      <formula>"-"</formula>
    </cfRule>
    <cfRule type="containsText" dxfId="3518" priority="81" stopIfTrue="1" operator="containsText" text="leer">
      <formula>NOT(ISERROR(SEARCH("leer",H10)))</formula>
    </cfRule>
  </conditionalFormatting>
  <conditionalFormatting sqref="H10 H12:H13">
    <cfRule type="cellIs" dxfId="3517" priority="79" stopIfTrue="1" operator="equal">
      <formula>"-"</formula>
    </cfRule>
  </conditionalFormatting>
  <conditionalFormatting sqref="H6">
    <cfRule type="cellIs" dxfId="3516" priority="77" stopIfTrue="1" operator="equal">
      <formula>"-"</formula>
    </cfRule>
    <cfRule type="containsText" dxfId="3515" priority="78" stopIfTrue="1" operator="containsText" text="leer">
      <formula>NOT(ISERROR(SEARCH("leer",H6)))</formula>
    </cfRule>
  </conditionalFormatting>
  <conditionalFormatting sqref="H6">
    <cfRule type="cellIs" dxfId="3514" priority="76" stopIfTrue="1" operator="equal">
      <formula>"-"</formula>
    </cfRule>
  </conditionalFormatting>
  <conditionalFormatting sqref="H6">
    <cfRule type="cellIs" dxfId="3513" priority="74" stopIfTrue="1" operator="equal">
      <formula>"-"</formula>
    </cfRule>
    <cfRule type="containsText" dxfId="3512" priority="75" stopIfTrue="1" operator="containsText" text="leer">
      <formula>NOT(ISERROR(SEARCH("leer",H6)))</formula>
    </cfRule>
  </conditionalFormatting>
  <conditionalFormatting sqref="H6">
    <cfRule type="cellIs" dxfId="3511" priority="73" stopIfTrue="1" operator="equal">
      <formula>"-"</formula>
    </cfRule>
  </conditionalFormatting>
  <conditionalFormatting sqref="H10 H12:H13">
    <cfRule type="cellIs" dxfId="3510" priority="71" stopIfTrue="1" operator="equal">
      <formula>"-"</formula>
    </cfRule>
    <cfRule type="containsText" dxfId="3509" priority="72" stopIfTrue="1" operator="containsText" text="leer">
      <formula>NOT(ISERROR(SEARCH("leer",H10)))</formula>
    </cfRule>
  </conditionalFormatting>
  <conditionalFormatting sqref="H10 H12:H13">
    <cfRule type="cellIs" dxfId="3508" priority="70" stopIfTrue="1" operator="equal">
      <formula>"-"</formula>
    </cfRule>
  </conditionalFormatting>
  <conditionalFormatting sqref="H10 H12:H13">
    <cfRule type="cellIs" dxfId="3507" priority="68" stopIfTrue="1" operator="equal">
      <formula>"-"</formula>
    </cfRule>
    <cfRule type="containsText" dxfId="3506" priority="69" stopIfTrue="1" operator="containsText" text="leer">
      <formula>NOT(ISERROR(SEARCH("leer",H10)))</formula>
    </cfRule>
  </conditionalFormatting>
  <conditionalFormatting sqref="H10 H12:H13">
    <cfRule type="cellIs" dxfId="3505" priority="67" stopIfTrue="1" operator="equal">
      <formula>"-"</formula>
    </cfRule>
  </conditionalFormatting>
  <conditionalFormatting sqref="I9">
    <cfRule type="cellIs" dxfId="3504" priority="23" stopIfTrue="1" operator="equal">
      <formula>"-"</formula>
    </cfRule>
    <cfRule type="containsText" dxfId="3503" priority="24" stopIfTrue="1" operator="containsText" text="leer">
      <formula>NOT(ISERROR(SEARCH("leer",I9)))</formula>
    </cfRule>
  </conditionalFormatting>
  <conditionalFormatting sqref="I9">
    <cfRule type="cellIs" dxfId="3502" priority="17" stopIfTrue="1" operator="equal">
      <formula>"-"</formula>
    </cfRule>
    <cfRule type="containsText" dxfId="3501" priority="18" stopIfTrue="1" operator="containsText" text="leer">
      <formula>NOT(ISERROR(SEARCH("leer",I9)))</formula>
    </cfRule>
  </conditionalFormatting>
  <conditionalFormatting sqref="I9">
    <cfRule type="cellIs" dxfId="3500" priority="11" stopIfTrue="1" operator="equal">
      <formula>"-"</formula>
    </cfRule>
    <cfRule type="containsText" dxfId="3499" priority="12" stopIfTrue="1" operator="containsText" text="leer">
      <formula>NOT(ISERROR(SEARCH("leer",I9)))</formula>
    </cfRule>
  </conditionalFormatting>
  <conditionalFormatting sqref="I9">
    <cfRule type="cellIs" dxfId="3498" priority="5" stopIfTrue="1" operator="equal">
      <formula>"-"</formula>
    </cfRule>
    <cfRule type="containsText" dxfId="3497" priority="6" stopIfTrue="1" operator="containsText" text="leer">
      <formula>NOT(ISERROR(SEARCH("leer",I9)))</formula>
    </cfRule>
  </conditionalFormatting>
  <conditionalFormatting sqref="H8:H9">
    <cfRule type="cellIs" dxfId="3496" priority="4" stopIfTrue="1" operator="equal">
      <formula>"-"</formula>
    </cfRule>
  </conditionalFormatting>
  <conditionalFormatting sqref="I8">
    <cfRule type="cellIs" dxfId="3495" priority="2" stopIfTrue="1" operator="equal">
      <formula>"-"</formula>
    </cfRule>
    <cfRule type="containsText" dxfId="3494" priority="3" stopIfTrue="1" operator="containsText" text="leer">
      <formula>NOT(ISERROR(SEARCH("leer",I8)))</formula>
    </cfRule>
  </conditionalFormatting>
  <conditionalFormatting sqref="G6:G10 G12:G13">
    <cfRule type="cellIs" dxfId="3493" priority="65" stopIfTrue="1" operator="equal">
      <formula>"-"</formula>
    </cfRule>
    <cfRule type="containsText" dxfId="3492" priority="66" stopIfTrue="1" operator="containsText" text="leer">
      <formula>NOT(ISERROR(SEARCH("leer",G6)))</formula>
    </cfRule>
  </conditionalFormatting>
  <conditionalFormatting sqref="G6:G10 G12:G13">
    <cfRule type="cellIs" dxfId="3491" priority="64" stopIfTrue="1" operator="equal">
      <formula>"-"</formula>
    </cfRule>
  </conditionalFormatting>
  <conditionalFormatting sqref="G6:G10 G12:G13">
    <cfRule type="cellIs" dxfId="3490" priority="62" stopIfTrue="1" operator="equal">
      <formula>"-"</formula>
    </cfRule>
    <cfRule type="containsText" dxfId="3489" priority="63" stopIfTrue="1" operator="containsText" text="leer">
      <formula>NOT(ISERROR(SEARCH("leer",G6)))</formula>
    </cfRule>
  </conditionalFormatting>
  <conditionalFormatting sqref="G6:G10 G12:G13">
    <cfRule type="cellIs" dxfId="3488" priority="61" stopIfTrue="1" operator="equal">
      <formula>"-"</formula>
    </cfRule>
  </conditionalFormatting>
  <conditionalFormatting sqref="G6:G10 G12:G13">
    <cfRule type="cellIs" dxfId="3487" priority="59" stopIfTrue="1" operator="equal">
      <formula>"-"</formula>
    </cfRule>
    <cfRule type="containsText" dxfId="3486" priority="60" stopIfTrue="1" operator="containsText" text="leer">
      <formula>NOT(ISERROR(SEARCH("leer",G6)))</formula>
    </cfRule>
  </conditionalFormatting>
  <conditionalFormatting sqref="G6:G10 G12:G13">
    <cfRule type="cellIs" dxfId="3485" priority="58" stopIfTrue="1" operator="equal">
      <formula>"-"</formula>
    </cfRule>
  </conditionalFormatting>
  <conditionalFormatting sqref="G6:G10 G12:G13">
    <cfRule type="cellIs" dxfId="3484" priority="56" stopIfTrue="1" operator="equal">
      <formula>"-"</formula>
    </cfRule>
    <cfRule type="containsText" dxfId="3483" priority="57" stopIfTrue="1" operator="containsText" text="leer">
      <formula>NOT(ISERROR(SEARCH("leer",G6)))</formula>
    </cfRule>
  </conditionalFormatting>
  <conditionalFormatting sqref="G6:G10 G12:G13">
    <cfRule type="cellIs" dxfId="3482" priority="55" stopIfTrue="1" operator="equal">
      <formula>"-"</formula>
    </cfRule>
  </conditionalFormatting>
  <conditionalFormatting sqref="H8:H9">
    <cfRule type="cellIs" dxfId="3481" priority="53" stopIfTrue="1" operator="equal">
      <formula>"-"</formula>
    </cfRule>
    <cfRule type="containsText" dxfId="3480" priority="54" stopIfTrue="1" operator="containsText" text="leer">
      <formula>NOT(ISERROR(SEARCH("leer",H8)))</formula>
    </cfRule>
  </conditionalFormatting>
  <conditionalFormatting sqref="J8:J9">
    <cfRule type="cellIs" dxfId="3479" priority="51" stopIfTrue="1" operator="equal">
      <formula>"-"</formula>
    </cfRule>
    <cfRule type="containsText" dxfId="3478" priority="52" stopIfTrue="1" operator="containsText" text="leer">
      <formula>NOT(ISERROR(SEARCH("leer",J8)))</formula>
    </cfRule>
  </conditionalFormatting>
  <conditionalFormatting sqref="J8:J9">
    <cfRule type="cellIs" dxfId="3477" priority="49" stopIfTrue="1" operator="equal">
      <formula>"-"</formula>
    </cfRule>
    <cfRule type="containsText" dxfId="3476" priority="50" stopIfTrue="1" operator="containsText" text="leer">
      <formula>NOT(ISERROR(SEARCH("leer",J8)))</formula>
    </cfRule>
  </conditionalFormatting>
  <conditionalFormatting sqref="I9">
    <cfRule type="cellIs" dxfId="3475" priority="47" stopIfTrue="1" operator="equal">
      <formula>"-"</formula>
    </cfRule>
    <cfRule type="containsText" dxfId="3474" priority="48" stopIfTrue="1" operator="containsText" text="leer">
      <formula>NOT(ISERROR(SEARCH("leer",I9)))</formula>
    </cfRule>
  </conditionalFormatting>
  <conditionalFormatting sqref="I9">
    <cfRule type="cellIs" dxfId="3473" priority="45" stopIfTrue="1" operator="equal">
      <formula>"-"</formula>
    </cfRule>
    <cfRule type="containsText" dxfId="3472" priority="46" stopIfTrue="1" operator="containsText" text="leer">
      <formula>NOT(ISERROR(SEARCH("leer",I9)))</formula>
    </cfRule>
  </conditionalFormatting>
  <conditionalFormatting sqref="I9">
    <cfRule type="cellIs" dxfId="3471" priority="43" stopIfTrue="1" operator="equal">
      <formula>"-"</formula>
    </cfRule>
    <cfRule type="containsText" dxfId="3470" priority="44" stopIfTrue="1" operator="containsText" text="leer">
      <formula>NOT(ISERROR(SEARCH("leer",I9)))</formula>
    </cfRule>
  </conditionalFormatting>
  <conditionalFormatting sqref="I9">
    <cfRule type="cellIs" dxfId="3469" priority="41" stopIfTrue="1" operator="equal">
      <formula>"-"</formula>
    </cfRule>
    <cfRule type="containsText" dxfId="3468" priority="42" stopIfTrue="1" operator="containsText" text="leer">
      <formula>NOT(ISERROR(SEARCH("leer",I9)))</formula>
    </cfRule>
  </conditionalFormatting>
  <conditionalFormatting sqref="I9">
    <cfRule type="cellIs" dxfId="3467" priority="39" stopIfTrue="1" operator="equal">
      <formula>"-"</formula>
    </cfRule>
    <cfRule type="containsText" dxfId="3466" priority="40" stopIfTrue="1" operator="containsText" text="leer">
      <formula>NOT(ISERROR(SEARCH("leer",I9)))</formula>
    </cfRule>
  </conditionalFormatting>
  <conditionalFormatting sqref="I9">
    <cfRule type="cellIs" dxfId="3465" priority="37" stopIfTrue="1" operator="equal">
      <formula>"-"</formula>
    </cfRule>
    <cfRule type="containsText" dxfId="3464" priority="38" stopIfTrue="1" operator="containsText" text="leer">
      <formula>NOT(ISERROR(SEARCH("leer",I9)))</formula>
    </cfRule>
  </conditionalFormatting>
  <conditionalFormatting sqref="I9">
    <cfRule type="cellIs" dxfId="3463" priority="35" stopIfTrue="1" operator="equal">
      <formula>"-"</formula>
    </cfRule>
    <cfRule type="containsText" dxfId="3462" priority="36" stopIfTrue="1" operator="containsText" text="leer">
      <formula>NOT(ISERROR(SEARCH("leer",I9)))</formula>
    </cfRule>
  </conditionalFormatting>
  <conditionalFormatting sqref="I9">
    <cfRule type="cellIs" dxfId="3461" priority="33" stopIfTrue="1" operator="equal">
      <formula>"-"</formula>
    </cfRule>
    <cfRule type="containsText" dxfId="3460" priority="34" stopIfTrue="1" operator="containsText" text="leer">
      <formula>NOT(ISERROR(SEARCH("leer",I9)))</formula>
    </cfRule>
  </conditionalFormatting>
  <conditionalFormatting sqref="I9">
    <cfRule type="cellIs" dxfId="3459" priority="31" stopIfTrue="1" operator="equal">
      <formula>"-"</formula>
    </cfRule>
    <cfRule type="containsText" dxfId="3458" priority="32" stopIfTrue="1" operator="containsText" text="leer">
      <formula>NOT(ISERROR(SEARCH("leer",I9)))</formula>
    </cfRule>
  </conditionalFormatting>
  <conditionalFormatting sqref="I9">
    <cfRule type="cellIs" dxfId="3457" priority="29" stopIfTrue="1" operator="equal">
      <formula>"-"</formula>
    </cfRule>
    <cfRule type="containsText" dxfId="3456" priority="30" stopIfTrue="1" operator="containsText" text="leer">
      <formula>NOT(ISERROR(SEARCH("leer",I9)))</formula>
    </cfRule>
  </conditionalFormatting>
  <conditionalFormatting sqref="I9">
    <cfRule type="cellIs" dxfId="3455" priority="27" stopIfTrue="1" operator="equal">
      <formula>"-"</formula>
    </cfRule>
    <cfRule type="containsText" dxfId="3454" priority="28" stopIfTrue="1" operator="containsText" text="leer">
      <formula>NOT(ISERROR(SEARCH("leer",I9)))</formula>
    </cfRule>
  </conditionalFormatting>
  <conditionalFormatting sqref="I9">
    <cfRule type="cellIs" dxfId="3453" priority="25" stopIfTrue="1" operator="equal">
      <formula>"-"</formula>
    </cfRule>
    <cfRule type="containsText" dxfId="3452" priority="26" stopIfTrue="1" operator="containsText" text="leer">
      <formula>NOT(ISERROR(SEARCH("leer",I9)))</formula>
    </cfRule>
  </conditionalFormatting>
  <conditionalFormatting sqref="I9">
    <cfRule type="cellIs" dxfId="3451" priority="21" stopIfTrue="1" operator="equal">
      <formula>"-"</formula>
    </cfRule>
    <cfRule type="containsText" dxfId="3450" priority="22" stopIfTrue="1" operator="containsText" text="leer">
      <formula>NOT(ISERROR(SEARCH("leer",I9)))</formula>
    </cfRule>
  </conditionalFormatting>
  <conditionalFormatting sqref="I9">
    <cfRule type="cellIs" dxfId="3449" priority="19" stopIfTrue="1" operator="equal">
      <formula>"-"</formula>
    </cfRule>
    <cfRule type="containsText" dxfId="3448" priority="20" stopIfTrue="1" operator="containsText" text="leer">
      <formula>NOT(ISERROR(SEARCH("leer",I9)))</formula>
    </cfRule>
  </conditionalFormatting>
  <conditionalFormatting sqref="I9">
    <cfRule type="cellIs" dxfId="3447" priority="15" stopIfTrue="1" operator="equal">
      <formula>"-"</formula>
    </cfRule>
    <cfRule type="containsText" dxfId="3446" priority="16" stopIfTrue="1" operator="containsText" text="leer">
      <formula>NOT(ISERROR(SEARCH("leer",I9)))</formula>
    </cfRule>
  </conditionalFormatting>
  <conditionalFormatting sqref="I9">
    <cfRule type="cellIs" dxfId="3445" priority="13" stopIfTrue="1" operator="equal">
      <formula>"-"</formula>
    </cfRule>
    <cfRule type="containsText" dxfId="3444" priority="14" stopIfTrue="1" operator="containsText" text="leer">
      <formula>NOT(ISERROR(SEARCH("leer",I9)))</formula>
    </cfRule>
  </conditionalFormatting>
  <conditionalFormatting sqref="I9">
    <cfRule type="cellIs" dxfId="3443" priority="9" stopIfTrue="1" operator="equal">
      <formula>"-"</formula>
    </cfRule>
    <cfRule type="containsText" dxfId="3442" priority="10" stopIfTrue="1" operator="containsText" text="leer">
      <formula>NOT(ISERROR(SEARCH("leer",I9)))</formula>
    </cfRule>
  </conditionalFormatting>
  <conditionalFormatting sqref="I9">
    <cfRule type="cellIs" dxfId="3441" priority="7" stopIfTrue="1" operator="equal">
      <formula>"-"</formula>
    </cfRule>
    <cfRule type="containsText" dxfId="3440" priority="8" stopIfTrue="1" operator="containsText" text="leer">
      <formula>NOT(ISERROR(SEARCH("leer",I9)))</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headerFooter alignWithMargins="0"/>
  <customProperties>
    <customPr name="_pios_id" r:id="rId2"/>
  </customProperties>
  <ignoredErrors>
    <ignoredError sqref="C9" twoDigitTextYear="1"/>
  </ignoredError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8"/>
  <sheetViews>
    <sheetView showRuler="0" zoomScaleNormal="100" workbookViewId="0"/>
  </sheetViews>
  <sheetFormatPr baseColWidth="10" defaultColWidth="10.7109375" defaultRowHeight="12.75"/>
  <cols>
    <col min="1" max="1" width="82.140625" style="12" customWidth="1"/>
    <col min="2" max="2" width="11.28515625" style="5" bestFit="1" customWidth="1"/>
    <col min="3" max="3" width="9.140625" style="8" bestFit="1" customWidth="1"/>
    <col min="4" max="5" width="12.28515625" style="8" customWidth="1"/>
    <col min="6" max="16" width="11.42578125" style="8" customWidth="1"/>
    <col min="17" max="16384" width="10.7109375" style="5"/>
  </cols>
  <sheetData>
    <row r="1" spans="1:17">
      <c r="A1" s="92" t="s">
        <v>343</v>
      </c>
      <c r="C1" s="5"/>
      <c r="D1" s="5"/>
      <c r="E1" s="5"/>
      <c r="F1" s="5"/>
      <c r="G1" s="5"/>
      <c r="H1" s="5"/>
      <c r="I1" s="5"/>
      <c r="J1" s="5"/>
      <c r="K1" s="5"/>
      <c r="L1" s="5"/>
      <c r="M1" s="5"/>
      <c r="N1" s="5"/>
      <c r="O1" s="5"/>
      <c r="P1" s="5"/>
    </row>
    <row r="2" spans="1:17">
      <c r="A2" s="92"/>
      <c r="C2" s="5"/>
      <c r="D2" s="5"/>
      <c r="E2" s="5"/>
      <c r="F2" s="5"/>
      <c r="G2" s="5"/>
      <c r="H2" s="5"/>
      <c r="I2" s="5"/>
      <c r="J2" s="5"/>
      <c r="K2" s="5"/>
      <c r="L2" s="27"/>
      <c r="M2" s="5"/>
      <c r="N2" s="5"/>
      <c r="O2" s="5"/>
      <c r="P2" s="5"/>
    </row>
    <row r="3" spans="1:17" s="4" customFormat="1">
      <c r="A3" s="86" t="s">
        <v>143</v>
      </c>
      <c r="C3" t="s">
        <v>385</v>
      </c>
      <c r="D3" s="5" t="s">
        <v>477</v>
      </c>
      <c r="E3" s="22">
        <v>2004</v>
      </c>
      <c r="F3" s="22">
        <v>2005</v>
      </c>
      <c r="G3" s="22">
        <v>2006</v>
      </c>
      <c r="H3" s="22">
        <v>2007</v>
      </c>
      <c r="I3" s="22">
        <v>2008</v>
      </c>
      <c r="J3" s="22">
        <v>2009</v>
      </c>
      <c r="K3" s="22">
        <v>2010</v>
      </c>
      <c r="L3" s="22">
        <v>2011</v>
      </c>
      <c r="M3" s="22">
        <v>2012</v>
      </c>
      <c r="N3" s="22">
        <v>2013</v>
      </c>
      <c r="O3" s="4">
        <v>2014</v>
      </c>
      <c r="P3" s="4">
        <v>2015</v>
      </c>
      <c r="Q3" s="342">
        <v>2016</v>
      </c>
    </row>
    <row r="4" spans="1:17">
      <c r="A4" s="5"/>
      <c r="E4" s="5"/>
      <c r="F4" s="5"/>
      <c r="G4" s="5"/>
      <c r="H4" s="5"/>
      <c r="I4" s="60"/>
      <c r="J4" s="60"/>
      <c r="Q4" s="340"/>
    </row>
    <row r="5" spans="1:17">
      <c r="A5" s="12" t="s">
        <v>144</v>
      </c>
      <c r="B5" s="5" t="s">
        <v>89</v>
      </c>
      <c r="C5" s="8">
        <v>1</v>
      </c>
      <c r="D5" s="187"/>
      <c r="E5" s="196">
        <v>231750</v>
      </c>
      <c r="F5" s="196">
        <v>251500</v>
      </c>
      <c r="G5" s="196">
        <v>250000</v>
      </c>
      <c r="H5" s="196">
        <v>245000</v>
      </c>
      <c r="I5" s="227">
        <v>248560</v>
      </c>
      <c r="J5" s="227">
        <v>292785</v>
      </c>
      <c r="K5" s="164">
        <v>254859</v>
      </c>
      <c r="L5" s="164">
        <v>252650</v>
      </c>
      <c r="M5" s="204">
        <v>251700</v>
      </c>
      <c r="N5" s="204">
        <v>252000</v>
      </c>
      <c r="O5" s="19">
        <v>252000</v>
      </c>
      <c r="P5" s="19">
        <v>252135</v>
      </c>
      <c r="Q5" s="382">
        <v>253025</v>
      </c>
    </row>
    <row r="6" spans="1:17">
      <c r="A6" s="177" t="s">
        <v>606</v>
      </c>
      <c r="B6" s="5" t="s">
        <v>89</v>
      </c>
      <c r="C6" s="8">
        <v>1</v>
      </c>
      <c r="D6" s="187"/>
      <c r="E6" s="196">
        <v>84506</v>
      </c>
      <c r="F6" s="196">
        <v>83106</v>
      </c>
      <c r="G6" s="196">
        <v>80880</v>
      </c>
      <c r="H6" s="196">
        <v>83698</v>
      </c>
      <c r="I6" s="227">
        <v>84525</v>
      </c>
      <c r="J6" s="227">
        <v>100739</v>
      </c>
      <c r="K6" s="164">
        <v>97782</v>
      </c>
      <c r="L6" s="164">
        <v>108456</v>
      </c>
      <c r="M6" s="204">
        <v>99800</v>
      </c>
      <c r="N6" s="204">
        <v>99226</v>
      </c>
      <c r="O6" s="19">
        <v>91858</v>
      </c>
      <c r="P6" s="19">
        <v>89037</v>
      </c>
      <c r="Q6" s="382">
        <v>97325</v>
      </c>
    </row>
    <row r="7" spans="1:17">
      <c r="A7" s="12" t="s">
        <v>628</v>
      </c>
      <c r="B7" s="5" t="s">
        <v>89</v>
      </c>
      <c r="C7" s="187" t="s">
        <v>527</v>
      </c>
      <c r="D7" s="187"/>
      <c r="E7" s="155">
        <v>700000</v>
      </c>
      <c r="F7" s="155">
        <v>689000</v>
      </c>
      <c r="G7" s="164">
        <v>787830</v>
      </c>
      <c r="H7" s="164">
        <v>817138</v>
      </c>
      <c r="I7" s="164">
        <v>829387</v>
      </c>
      <c r="J7" s="164">
        <v>789101</v>
      </c>
      <c r="K7" s="164">
        <v>903384</v>
      </c>
      <c r="L7" s="164">
        <v>924501</v>
      </c>
      <c r="M7" s="204">
        <v>1059476</v>
      </c>
      <c r="N7" s="204">
        <v>766732</v>
      </c>
      <c r="O7" s="19">
        <v>824585</v>
      </c>
      <c r="P7" s="19">
        <v>984521</v>
      </c>
      <c r="Q7" s="382">
        <v>974178</v>
      </c>
    </row>
    <row r="8" spans="1:17">
      <c r="A8" s="12" t="s">
        <v>682</v>
      </c>
      <c r="B8" s="5" t="s">
        <v>89</v>
      </c>
      <c r="C8" s="8">
        <v>1</v>
      </c>
      <c r="D8" s="187"/>
      <c r="E8" s="196">
        <v>374160</v>
      </c>
      <c r="F8" s="196">
        <v>426498</v>
      </c>
      <c r="G8" s="196">
        <v>444187</v>
      </c>
      <c r="H8" s="196">
        <v>487611</v>
      </c>
      <c r="I8" s="243">
        <v>492781</v>
      </c>
      <c r="J8" s="227">
        <v>491200</v>
      </c>
      <c r="K8" s="164">
        <v>495590</v>
      </c>
      <c r="L8" s="164">
        <v>504986</v>
      </c>
      <c r="M8" s="204">
        <v>515441</v>
      </c>
      <c r="N8" s="204">
        <v>499281</v>
      </c>
      <c r="O8" s="19">
        <v>477719</v>
      </c>
      <c r="P8" s="19">
        <v>591574</v>
      </c>
      <c r="Q8" s="382">
        <v>588377</v>
      </c>
    </row>
    <row r="9" spans="1:17">
      <c r="A9" s="177" t="s">
        <v>767</v>
      </c>
      <c r="B9" s="5" t="s">
        <v>89</v>
      </c>
      <c r="C9" s="187" t="s">
        <v>522</v>
      </c>
      <c r="D9" s="187"/>
      <c r="E9" s="196">
        <v>73222</v>
      </c>
      <c r="F9" s="196">
        <v>73593</v>
      </c>
      <c r="G9" s="196">
        <v>75127</v>
      </c>
      <c r="H9" s="196">
        <v>77160</v>
      </c>
      <c r="I9" s="227">
        <v>78141</v>
      </c>
      <c r="J9" s="164">
        <v>80361</v>
      </c>
      <c r="K9" s="164">
        <v>81082</v>
      </c>
      <c r="L9" s="164">
        <v>81293.248463022479</v>
      </c>
      <c r="M9" s="244">
        <v>82554</v>
      </c>
      <c r="N9" s="204">
        <v>82695</v>
      </c>
      <c r="O9" s="19">
        <v>83039</v>
      </c>
      <c r="P9" s="19">
        <v>83472</v>
      </c>
      <c r="Q9" s="382">
        <v>82231</v>
      </c>
    </row>
    <row r="10" spans="1:17">
      <c r="A10" s="12" t="s">
        <v>133</v>
      </c>
      <c r="B10" s="5" t="s">
        <v>89</v>
      </c>
      <c r="C10" s="8">
        <v>5</v>
      </c>
      <c r="D10" s="187" t="s">
        <v>563</v>
      </c>
      <c r="E10" s="196">
        <v>40000</v>
      </c>
      <c r="F10" s="196">
        <v>40400</v>
      </c>
      <c r="G10" s="196">
        <v>41006</v>
      </c>
      <c r="H10" s="196">
        <v>41826</v>
      </c>
      <c r="I10" s="227">
        <v>42746</v>
      </c>
      <c r="J10" s="164">
        <v>44071</v>
      </c>
      <c r="K10" s="164">
        <v>44379</v>
      </c>
      <c r="L10" s="164">
        <v>44823</v>
      </c>
      <c r="M10" s="204">
        <v>45047</v>
      </c>
      <c r="N10" s="204">
        <v>45047</v>
      </c>
      <c r="O10" s="19">
        <v>47620</v>
      </c>
      <c r="P10" s="19">
        <v>47620</v>
      </c>
      <c r="Q10" s="382">
        <v>47620</v>
      </c>
    </row>
    <row r="11" spans="1:17" ht="25.5">
      <c r="A11" s="12" t="s">
        <v>134</v>
      </c>
      <c r="B11" s="5" t="s">
        <v>90</v>
      </c>
      <c r="D11" s="187"/>
      <c r="E11" s="5">
        <v>5.0999999999999996</v>
      </c>
      <c r="F11" s="5">
        <v>5.8</v>
      </c>
      <c r="G11" s="5">
        <v>5.9</v>
      </c>
      <c r="H11" s="5">
        <v>6.3</v>
      </c>
      <c r="I11" s="60">
        <v>6.3</v>
      </c>
      <c r="J11" s="84">
        <v>6.1</v>
      </c>
      <c r="K11" s="68">
        <v>6.1</v>
      </c>
      <c r="L11" s="68">
        <v>6.2</v>
      </c>
      <c r="M11" s="187">
        <v>6.2</v>
      </c>
      <c r="N11" s="224">
        <v>6</v>
      </c>
      <c r="O11" s="187">
        <v>5.8</v>
      </c>
      <c r="P11" s="373">
        <v>7.1</v>
      </c>
      <c r="Q11" s="409">
        <v>7.2</v>
      </c>
    </row>
    <row r="12" spans="1:17">
      <c r="L12" s="60"/>
      <c r="M12" s="5"/>
      <c r="N12" s="5"/>
      <c r="O12" s="5"/>
      <c r="P12" s="5"/>
    </row>
    <row r="13" spans="1:17">
      <c r="L13" s="60"/>
      <c r="M13" s="5"/>
      <c r="N13" s="5"/>
      <c r="O13" s="5"/>
      <c r="P13" s="5"/>
    </row>
    <row r="14" spans="1:17" s="207" customFormat="1">
      <c r="A14" s="440" t="s">
        <v>536</v>
      </c>
      <c r="B14" s="440"/>
      <c r="C14" s="440"/>
      <c r="D14" s="440"/>
      <c r="E14" s="440"/>
      <c r="F14" s="440"/>
      <c r="G14" s="440"/>
      <c r="H14" s="440"/>
      <c r="I14" s="440"/>
      <c r="J14" s="440"/>
      <c r="K14" s="440"/>
      <c r="L14" s="440"/>
      <c r="M14" s="440"/>
      <c r="N14" s="440"/>
      <c r="O14" s="440"/>
      <c r="P14" s="440"/>
      <c r="Q14" s="440"/>
    </row>
    <row r="15" spans="1:17" s="207" customFormat="1">
      <c r="A15" s="440" t="s">
        <v>627</v>
      </c>
      <c r="B15" s="440"/>
      <c r="C15" s="440"/>
      <c r="D15" s="440"/>
      <c r="E15" s="440"/>
      <c r="F15" s="440"/>
      <c r="G15" s="440"/>
      <c r="H15" s="440"/>
      <c r="I15" s="440"/>
      <c r="J15" s="440"/>
      <c r="K15" s="440"/>
      <c r="L15" s="440"/>
      <c r="M15" s="440"/>
      <c r="N15" s="440"/>
      <c r="O15" s="440"/>
      <c r="P15" s="440"/>
      <c r="Q15" s="440"/>
    </row>
    <row r="16" spans="1:17" s="289" customFormat="1">
      <c r="A16" s="449" t="s">
        <v>888</v>
      </c>
      <c r="B16" s="449"/>
      <c r="C16" s="449"/>
      <c r="D16" s="449"/>
      <c r="E16" s="449"/>
      <c r="F16" s="449"/>
      <c r="G16" s="449"/>
      <c r="H16" s="449"/>
      <c r="I16" s="449"/>
      <c r="J16" s="449"/>
      <c r="K16" s="449"/>
      <c r="L16" s="449"/>
      <c r="M16" s="449"/>
      <c r="N16" s="449"/>
      <c r="O16" s="449"/>
      <c r="P16" s="449"/>
      <c r="Q16" s="449"/>
    </row>
    <row r="17" spans="1:17" s="207" customFormat="1">
      <c r="A17" s="440" t="s">
        <v>535</v>
      </c>
      <c r="B17" s="440"/>
      <c r="C17" s="440"/>
      <c r="D17" s="440"/>
      <c r="E17" s="440"/>
      <c r="F17" s="440"/>
      <c r="G17" s="440"/>
      <c r="H17" s="440"/>
      <c r="I17" s="440"/>
      <c r="J17" s="440"/>
      <c r="K17" s="440"/>
      <c r="L17" s="440"/>
      <c r="M17" s="440"/>
      <c r="N17" s="440"/>
      <c r="O17" s="440"/>
      <c r="P17" s="440"/>
      <c r="Q17" s="440"/>
    </row>
    <row r="18" spans="1:17" s="207" customFormat="1">
      <c r="A18" s="440" t="s">
        <v>766</v>
      </c>
      <c r="B18" s="440"/>
      <c r="C18" s="440"/>
      <c r="D18" s="440"/>
      <c r="E18" s="440"/>
      <c r="F18" s="440"/>
      <c r="G18" s="440"/>
      <c r="H18" s="440"/>
      <c r="I18" s="440"/>
      <c r="J18" s="440"/>
      <c r="K18" s="440"/>
      <c r="L18" s="440"/>
      <c r="M18" s="440"/>
      <c r="N18" s="440"/>
      <c r="O18" s="440"/>
      <c r="P18" s="440"/>
      <c r="Q18" s="440"/>
    </row>
    <row r="19" spans="1:17" s="207" customFormat="1">
      <c r="A19" s="206"/>
      <c r="C19" s="8"/>
      <c r="D19" s="8"/>
      <c r="E19" s="8"/>
      <c r="F19" s="8"/>
      <c r="G19" s="8"/>
      <c r="H19" s="8"/>
      <c r="I19" s="8"/>
      <c r="J19" s="8"/>
      <c r="K19" s="8"/>
      <c r="L19" s="8"/>
    </row>
    <row r="20" spans="1:17">
      <c r="M20" s="5"/>
      <c r="N20" s="5"/>
      <c r="O20" s="5"/>
      <c r="P20" s="5"/>
    </row>
    <row r="21" spans="1:17">
      <c r="M21" s="5"/>
      <c r="N21" s="5"/>
      <c r="O21" s="5"/>
      <c r="P21" s="5"/>
    </row>
    <row r="22" spans="1:17">
      <c r="M22" s="5"/>
      <c r="N22" s="5"/>
      <c r="O22" s="5"/>
      <c r="P22" s="5"/>
    </row>
    <row r="23" spans="1:17">
      <c r="M23" s="5"/>
      <c r="N23" s="5"/>
      <c r="O23" s="5"/>
      <c r="P23" s="5"/>
    </row>
    <row r="24" spans="1:17">
      <c r="M24" s="5"/>
      <c r="N24" s="5"/>
      <c r="O24" s="5"/>
      <c r="P24" s="5"/>
    </row>
    <row r="25" spans="1:17">
      <c r="M25" s="5"/>
      <c r="N25" s="5"/>
      <c r="O25" s="5"/>
      <c r="P25" s="5"/>
    </row>
    <row r="26" spans="1:17">
      <c r="M26" s="5"/>
      <c r="N26" s="5"/>
      <c r="O26" s="5"/>
      <c r="P26" s="5"/>
    </row>
    <row r="27" spans="1:17">
      <c r="M27" s="5"/>
      <c r="N27" s="5"/>
      <c r="O27" s="5"/>
      <c r="P27" s="5"/>
    </row>
    <row r="28" spans="1:17">
      <c r="M28" s="5"/>
      <c r="N28" s="5"/>
      <c r="O28" s="5"/>
      <c r="P28" s="5"/>
    </row>
    <row r="29" spans="1:17">
      <c r="M29" s="5"/>
      <c r="N29" s="5"/>
      <c r="O29" s="5"/>
      <c r="P29" s="5"/>
    </row>
    <row r="30" spans="1:17">
      <c r="M30" s="5"/>
      <c r="N30" s="5"/>
      <c r="O30" s="5"/>
      <c r="P30" s="5"/>
    </row>
    <row r="31" spans="1:17">
      <c r="M31" s="5"/>
      <c r="N31" s="5"/>
      <c r="O31" s="5"/>
      <c r="P31" s="5"/>
    </row>
    <row r="32" spans="1:17">
      <c r="M32" s="5"/>
      <c r="N32" s="5"/>
      <c r="O32" s="5"/>
      <c r="P32" s="5"/>
    </row>
    <row r="33" spans="4:16">
      <c r="D33" s="22"/>
      <c r="E33" s="5"/>
      <c r="F33" s="196"/>
      <c r="G33" s="196"/>
      <c r="H33" s="155"/>
      <c r="I33" s="196"/>
      <c r="J33" s="196"/>
      <c r="K33" s="196"/>
      <c r="L33" s="5"/>
      <c r="M33" s="5"/>
      <c r="N33" s="5"/>
      <c r="O33" s="5"/>
      <c r="P33" s="5"/>
    </row>
    <row r="34" spans="4:16">
      <c r="D34" s="22"/>
      <c r="E34" s="5"/>
      <c r="F34" s="196"/>
      <c r="G34" s="196"/>
      <c r="H34" s="155"/>
      <c r="I34" s="196"/>
      <c r="J34" s="196"/>
      <c r="K34" s="196"/>
      <c r="L34" s="5"/>
      <c r="M34" s="5"/>
      <c r="N34" s="5"/>
      <c r="O34" s="5"/>
      <c r="P34" s="5"/>
    </row>
    <row r="35" spans="4:16">
      <c r="D35" s="22"/>
      <c r="E35" s="5"/>
      <c r="F35" s="196"/>
      <c r="G35" s="196"/>
      <c r="H35" s="164"/>
      <c r="I35" s="196"/>
      <c r="J35" s="196"/>
      <c r="K35" s="196"/>
      <c r="L35" s="5"/>
      <c r="M35" s="5"/>
      <c r="N35" s="5"/>
      <c r="O35" s="5"/>
      <c r="P35" s="5"/>
    </row>
    <row r="36" spans="4:16">
      <c r="D36" s="22"/>
      <c r="E36" s="5"/>
      <c r="F36" s="196"/>
      <c r="G36" s="196"/>
      <c r="H36" s="164"/>
      <c r="I36" s="196"/>
      <c r="J36" s="196"/>
      <c r="K36" s="196"/>
      <c r="L36" s="5"/>
      <c r="M36" s="5"/>
      <c r="N36" s="5"/>
      <c r="O36" s="5"/>
      <c r="P36" s="5"/>
    </row>
    <row r="37" spans="4:16">
      <c r="D37" s="22"/>
      <c r="E37" s="60"/>
      <c r="F37" s="227"/>
      <c r="G37" s="227"/>
      <c r="H37" s="164"/>
      <c r="I37" s="351"/>
      <c r="J37" s="227"/>
      <c r="K37" s="227"/>
      <c r="L37" s="60"/>
      <c r="M37" s="5"/>
      <c r="N37" s="5"/>
      <c r="O37" s="5"/>
      <c r="P37" s="5"/>
    </row>
    <row r="38" spans="4:16">
      <c r="D38" s="22"/>
      <c r="E38" s="60"/>
      <c r="F38" s="227"/>
      <c r="G38" s="227"/>
      <c r="H38" s="164"/>
      <c r="I38" s="227"/>
      <c r="J38" s="164"/>
      <c r="K38" s="164"/>
      <c r="L38" s="84"/>
      <c r="M38" s="5"/>
      <c r="N38" s="5"/>
      <c r="O38" s="5"/>
      <c r="P38" s="5"/>
    </row>
    <row r="39" spans="4:16">
      <c r="D39" s="22"/>
      <c r="F39" s="164"/>
      <c r="G39" s="164"/>
      <c r="H39" s="164"/>
      <c r="I39" s="164"/>
      <c r="J39" s="164"/>
      <c r="K39" s="164"/>
      <c r="L39" s="68"/>
      <c r="M39" s="5"/>
      <c r="N39" s="5"/>
      <c r="O39" s="5"/>
      <c r="P39" s="5"/>
    </row>
    <row r="40" spans="4:16">
      <c r="D40" s="22"/>
      <c r="F40" s="164"/>
      <c r="G40" s="164"/>
      <c r="H40" s="164"/>
      <c r="I40" s="164"/>
      <c r="J40" s="164"/>
      <c r="K40" s="164"/>
      <c r="L40" s="68"/>
      <c r="M40" s="5"/>
      <c r="N40" s="5"/>
      <c r="O40" s="5"/>
      <c r="P40" s="5"/>
    </row>
    <row r="41" spans="4:16">
      <c r="D41" s="22"/>
      <c r="F41" s="204"/>
      <c r="G41" s="204"/>
      <c r="H41" s="204"/>
      <c r="I41" s="204"/>
      <c r="J41" s="244"/>
      <c r="K41" s="204"/>
      <c r="L41" s="187"/>
      <c r="M41" s="5"/>
      <c r="N41" s="5"/>
      <c r="O41" s="5"/>
      <c r="P41" s="5"/>
    </row>
    <row r="42" spans="4:16">
      <c r="D42" s="22"/>
      <c r="F42" s="204"/>
      <c r="G42" s="204"/>
      <c r="H42" s="204"/>
      <c r="I42" s="204"/>
      <c r="J42" s="204"/>
      <c r="K42" s="204"/>
      <c r="L42" s="224"/>
      <c r="M42" s="5"/>
      <c r="N42" s="5"/>
      <c r="O42" s="5"/>
      <c r="P42" s="5"/>
    </row>
    <row r="43" spans="4:16">
      <c r="D43" s="4"/>
      <c r="F43" s="19"/>
      <c r="G43" s="19"/>
      <c r="H43" s="19"/>
      <c r="I43" s="19"/>
      <c r="J43" s="19"/>
      <c r="K43" s="19"/>
      <c r="L43" s="187"/>
      <c r="M43" s="5"/>
      <c r="N43" s="5"/>
      <c r="O43" s="5"/>
      <c r="P43" s="5"/>
    </row>
    <row r="44" spans="4:16">
      <c r="D44" s="4"/>
      <c r="F44" s="187"/>
      <c r="G44" s="187"/>
      <c r="H44" s="187"/>
      <c r="I44" s="187"/>
      <c r="J44" s="19"/>
      <c r="K44" s="19"/>
      <c r="L44" s="187"/>
      <c r="M44" s="5"/>
      <c r="N44" s="5"/>
      <c r="O44" s="5"/>
      <c r="P44" s="5"/>
    </row>
    <row r="45" spans="4:16">
      <c r="M45" s="5"/>
      <c r="N45" s="5"/>
      <c r="O45" s="5"/>
      <c r="P45" s="5"/>
    </row>
    <row r="46" spans="4:16">
      <c r="M46" s="5"/>
      <c r="N46" s="5"/>
      <c r="O46" s="5"/>
      <c r="P46" s="5"/>
    </row>
    <row r="47" spans="4:16">
      <c r="M47" s="5"/>
      <c r="N47" s="5"/>
      <c r="O47" s="5"/>
      <c r="P47" s="5"/>
    </row>
    <row r="48" spans="4:16">
      <c r="M48" s="5"/>
      <c r="N48" s="5"/>
      <c r="O48" s="5"/>
      <c r="P48" s="5"/>
    </row>
    <row r="49" spans="13:16">
      <c r="M49" s="5"/>
      <c r="N49" s="5"/>
      <c r="O49" s="5"/>
      <c r="P49" s="5"/>
    </row>
    <row r="50" spans="13:16">
      <c r="M50" s="5"/>
      <c r="N50" s="5"/>
      <c r="O50" s="5"/>
      <c r="P50" s="5"/>
    </row>
    <row r="51" spans="13:16">
      <c r="M51" s="5"/>
      <c r="N51" s="5"/>
      <c r="O51" s="5"/>
      <c r="P51" s="5"/>
    </row>
    <row r="52" spans="13:16">
      <c r="P52" s="5"/>
    </row>
    <row r="53" spans="13:16">
      <c r="P53" s="5"/>
    </row>
    <row r="54" spans="13:16">
      <c r="P54" s="5"/>
    </row>
    <row r="55" spans="13:16">
      <c r="P55" s="5"/>
    </row>
    <row r="56" spans="13:16">
      <c r="P56" s="5"/>
    </row>
    <row r="57" spans="13:16">
      <c r="P57" s="5"/>
    </row>
    <row r="58" spans="13:16">
      <c r="P58" s="5"/>
    </row>
    <row r="59" spans="13:16">
      <c r="P59" s="5"/>
    </row>
    <row r="60" spans="13:16">
      <c r="P60" s="5"/>
    </row>
    <row r="61" spans="13:16">
      <c r="M61" s="5"/>
      <c r="N61" s="5"/>
      <c r="O61" s="5"/>
      <c r="P61" s="5"/>
    </row>
    <row r="62" spans="13:16">
      <c r="M62" s="5"/>
      <c r="N62" s="5"/>
      <c r="O62" s="5"/>
      <c r="P62" s="5"/>
    </row>
    <row r="63" spans="13:16">
      <c r="M63" s="5"/>
      <c r="N63" s="5"/>
      <c r="O63" s="5"/>
      <c r="P63" s="5"/>
    </row>
    <row r="64" spans="13:16">
      <c r="M64" s="5"/>
      <c r="N64" s="5"/>
      <c r="O64" s="5"/>
      <c r="P64" s="5"/>
    </row>
    <row r="65" spans="13:16">
      <c r="M65" s="5"/>
      <c r="N65" s="5"/>
      <c r="O65" s="5"/>
      <c r="P65" s="5"/>
    </row>
    <row r="66" spans="13:16">
      <c r="M66" s="5"/>
      <c r="N66" s="5"/>
      <c r="O66" s="5"/>
      <c r="P66" s="5"/>
    </row>
    <row r="67" spans="13:16">
      <c r="M67" s="5"/>
      <c r="N67" s="5"/>
      <c r="O67" s="5"/>
      <c r="P67" s="5"/>
    </row>
    <row r="68" spans="13:16">
      <c r="M68" s="5"/>
      <c r="N68" s="5"/>
      <c r="O68" s="5"/>
      <c r="P68" s="5"/>
    </row>
    <row r="69" spans="13:16">
      <c r="M69" s="5"/>
      <c r="N69" s="5"/>
      <c r="O69" s="5"/>
      <c r="P69" s="5"/>
    </row>
    <row r="70" spans="13:16">
      <c r="M70" s="5"/>
      <c r="N70" s="5"/>
      <c r="O70" s="5"/>
      <c r="P70" s="5"/>
    </row>
    <row r="71" spans="13:16">
      <c r="M71" s="5"/>
      <c r="N71" s="5"/>
      <c r="O71" s="5"/>
      <c r="P71" s="5"/>
    </row>
    <row r="72" spans="13:16">
      <c r="M72" s="5"/>
      <c r="N72" s="5"/>
      <c r="O72" s="5"/>
      <c r="P72" s="5"/>
    </row>
    <row r="73" spans="13:16">
      <c r="M73" s="5"/>
      <c r="N73" s="5"/>
      <c r="O73" s="5"/>
      <c r="P73" s="5"/>
    </row>
    <row r="74" spans="13:16">
      <c r="M74" s="5"/>
      <c r="N74" s="5"/>
      <c r="O74" s="5"/>
      <c r="P74" s="5"/>
    </row>
    <row r="75" spans="13:16">
      <c r="M75" s="5"/>
      <c r="N75" s="5"/>
      <c r="O75" s="5"/>
      <c r="P75" s="5"/>
    </row>
    <row r="76" spans="13:16">
      <c r="M76" s="5"/>
      <c r="N76" s="5"/>
      <c r="O76" s="5"/>
      <c r="P76" s="5"/>
    </row>
    <row r="77" spans="13:16">
      <c r="M77" s="5"/>
      <c r="N77" s="5"/>
      <c r="O77" s="5"/>
      <c r="P77" s="5"/>
    </row>
    <row r="78" spans="13:16">
      <c r="M78" s="5"/>
      <c r="N78" s="5"/>
      <c r="O78" s="5"/>
      <c r="P78" s="5"/>
    </row>
    <row r="79" spans="13:16">
      <c r="M79" s="5"/>
      <c r="N79" s="5"/>
      <c r="O79" s="5"/>
      <c r="P79" s="5"/>
    </row>
    <row r="80" spans="13:16">
      <c r="M80" s="5"/>
      <c r="N80" s="5"/>
      <c r="O80" s="5"/>
      <c r="P80" s="5"/>
    </row>
    <row r="81" spans="13:16">
      <c r="M81" s="5"/>
      <c r="N81" s="5"/>
      <c r="O81" s="5"/>
      <c r="P81" s="5"/>
    </row>
    <row r="82" spans="13:16">
      <c r="M82" s="5"/>
      <c r="N82" s="5"/>
      <c r="O82" s="5"/>
      <c r="P82" s="5"/>
    </row>
    <row r="83" spans="13:16">
      <c r="M83" s="5"/>
      <c r="N83" s="5"/>
      <c r="O83" s="5"/>
      <c r="P83" s="5"/>
    </row>
    <row r="84" spans="13:16">
      <c r="M84" s="5"/>
      <c r="N84" s="5"/>
      <c r="O84" s="5"/>
      <c r="P84" s="5"/>
    </row>
    <row r="85" spans="13:16">
      <c r="M85" s="5"/>
      <c r="N85" s="5"/>
      <c r="O85" s="5"/>
      <c r="P85" s="5"/>
    </row>
    <row r="86" spans="13:16">
      <c r="M86" s="5"/>
      <c r="N86" s="5"/>
      <c r="O86" s="5"/>
      <c r="P86" s="5"/>
    </row>
    <row r="87" spans="13:16">
      <c r="M87" s="5"/>
      <c r="N87" s="5"/>
      <c r="O87" s="5"/>
      <c r="P87" s="5"/>
    </row>
    <row r="88" spans="13:16">
      <c r="M88" s="5"/>
      <c r="N88" s="5"/>
      <c r="O88" s="5"/>
      <c r="P88" s="5"/>
    </row>
    <row r="89" spans="13:16">
      <c r="M89" s="5"/>
      <c r="N89" s="5"/>
      <c r="O89" s="5"/>
      <c r="P89" s="5"/>
    </row>
    <row r="90" spans="13:16">
      <c r="M90" s="5"/>
      <c r="N90" s="5"/>
      <c r="O90" s="5"/>
      <c r="P90" s="5"/>
    </row>
    <row r="91" spans="13:16">
      <c r="M91" s="5"/>
      <c r="N91" s="5"/>
      <c r="O91" s="5"/>
      <c r="P91" s="5"/>
    </row>
    <row r="92" spans="13:16">
      <c r="M92" s="5"/>
      <c r="N92" s="5"/>
      <c r="O92" s="5"/>
      <c r="P92" s="5"/>
    </row>
    <row r="93" spans="13:16">
      <c r="M93" s="5"/>
      <c r="N93" s="5"/>
      <c r="O93" s="5"/>
      <c r="P93" s="5"/>
    </row>
    <row r="94" spans="13:16">
      <c r="M94" s="5"/>
      <c r="N94" s="5"/>
      <c r="O94" s="5"/>
      <c r="P94" s="5"/>
    </row>
    <row r="95" spans="13:16">
      <c r="M95" s="5"/>
      <c r="N95" s="5"/>
      <c r="O95" s="5"/>
      <c r="P95" s="5"/>
    </row>
    <row r="96" spans="13:16">
      <c r="M96" s="5"/>
      <c r="N96" s="5"/>
      <c r="O96" s="5"/>
      <c r="P96" s="5"/>
    </row>
    <row r="97" spans="13:16">
      <c r="M97" s="5"/>
      <c r="N97" s="5"/>
      <c r="O97" s="5"/>
      <c r="P97" s="5"/>
    </row>
    <row r="98" spans="13:16">
      <c r="M98" s="5"/>
      <c r="N98" s="5"/>
      <c r="O98" s="5"/>
      <c r="P98" s="5"/>
    </row>
    <row r="99" spans="13:16">
      <c r="M99" s="5"/>
      <c r="N99" s="5"/>
      <c r="O99" s="5"/>
      <c r="P99" s="5"/>
    </row>
    <row r="100" spans="13:16">
      <c r="M100" s="5"/>
      <c r="N100" s="5"/>
      <c r="O100" s="5"/>
      <c r="P100" s="5"/>
    </row>
    <row r="101" spans="13:16">
      <c r="M101" s="5"/>
      <c r="N101" s="5"/>
      <c r="O101" s="5"/>
      <c r="P101" s="5"/>
    </row>
    <row r="102" spans="13:16">
      <c r="M102" s="5"/>
      <c r="N102" s="5"/>
      <c r="O102" s="5"/>
      <c r="P102" s="5"/>
    </row>
    <row r="103" spans="13:16">
      <c r="M103" s="5"/>
      <c r="N103" s="5"/>
      <c r="O103" s="5"/>
      <c r="P103" s="5"/>
    </row>
    <row r="104" spans="13:16">
      <c r="M104" s="5"/>
      <c r="N104" s="5"/>
      <c r="O104" s="5"/>
      <c r="P104" s="5"/>
    </row>
    <row r="105" spans="13:16">
      <c r="M105" s="5"/>
      <c r="N105" s="5"/>
      <c r="O105" s="5"/>
      <c r="P105" s="5"/>
    </row>
    <row r="106" spans="13:16">
      <c r="M106" s="5"/>
      <c r="N106" s="5"/>
      <c r="O106" s="5"/>
      <c r="P106" s="5"/>
    </row>
    <row r="107" spans="13:16">
      <c r="M107" s="5"/>
      <c r="N107" s="5"/>
      <c r="O107" s="5"/>
      <c r="P107" s="5"/>
    </row>
    <row r="108" spans="13:16">
      <c r="M108" s="5"/>
      <c r="N108" s="5"/>
      <c r="O108" s="5"/>
      <c r="P108" s="5"/>
    </row>
    <row r="109" spans="13:16">
      <c r="M109" s="5"/>
      <c r="N109" s="5"/>
      <c r="O109" s="5"/>
      <c r="P109" s="5"/>
    </row>
    <row r="110" spans="13:16">
      <c r="M110" s="5"/>
      <c r="N110" s="5"/>
      <c r="O110" s="5"/>
      <c r="P110" s="5"/>
    </row>
    <row r="111" spans="13:16">
      <c r="M111" s="5"/>
      <c r="N111" s="5"/>
      <c r="O111" s="5"/>
      <c r="P111" s="5"/>
    </row>
    <row r="112" spans="13:16">
      <c r="M112" s="5"/>
      <c r="N112" s="5"/>
      <c r="O112" s="5"/>
      <c r="P112" s="5"/>
    </row>
    <row r="113" spans="13:16">
      <c r="M113" s="5"/>
      <c r="N113" s="5"/>
      <c r="O113" s="5"/>
      <c r="P113" s="5"/>
    </row>
    <row r="114" spans="13:16">
      <c r="M114" s="5"/>
      <c r="N114" s="5"/>
      <c r="O114" s="5"/>
      <c r="P114" s="5"/>
    </row>
    <row r="115" spans="13:16">
      <c r="M115" s="5"/>
      <c r="N115" s="5"/>
      <c r="O115" s="5"/>
      <c r="P115" s="5"/>
    </row>
    <row r="116" spans="13:16">
      <c r="M116" s="5"/>
      <c r="N116" s="5"/>
      <c r="O116" s="5"/>
      <c r="P116" s="5"/>
    </row>
    <row r="117" spans="13:16">
      <c r="M117" s="5"/>
      <c r="N117" s="5"/>
      <c r="O117" s="5"/>
      <c r="P117" s="5"/>
    </row>
    <row r="118" spans="13:16">
      <c r="M118" s="5"/>
      <c r="N118" s="5"/>
      <c r="O118" s="5"/>
      <c r="P118" s="5"/>
    </row>
    <row r="119" spans="13:16">
      <c r="M119" s="5"/>
      <c r="N119" s="5"/>
      <c r="O119" s="5"/>
      <c r="P119" s="5"/>
    </row>
    <row r="120" spans="13:16">
      <c r="M120" s="5"/>
      <c r="N120" s="5"/>
      <c r="O120" s="5"/>
      <c r="P120" s="5"/>
    </row>
    <row r="121" spans="13:16">
      <c r="M121" s="5"/>
      <c r="N121" s="5"/>
      <c r="O121" s="5"/>
      <c r="P121" s="5"/>
    </row>
    <row r="122" spans="13:16">
      <c r="M122" s="5"/>
      <c r="N122" s="5"/>
      <c r="O122" s="5"/>
      <c r="P122" s="5"/>
    </row>
    <row r="123" spans="13:16">
      <c r="M123" s="5"/>
      <c r="N123" s="5"/>
      <c r="O123" s="5"/>
      <c r="P123" s="5"/>
    </row>
    <row r="124" spans="13:16">
      <c r="M124" s="5"/>
      <c r="N124" s="5"/>
      <c r="O124" s="5"/>
      <c r="P124" s="5"/>
    </row>
    <row r="125" spans="13:16">
      <c r="M125" s="5"/>
      <c r="N125" s="5"/>
      <c r="O125" s="5"/>
      <c r="P125" s="5"/>
    </row>
    <row r="126" spans="13:16">
      <c r="M126" s="5"/>
      <c r="N126" s="5"/>
      <c r="O126" s="5"/>
      <c r="P126" s="5"/>
    </row>
    <row r="127" spans="13:16">
      <c r="M127" s="5"/>
      <c r="N127" s="5"/>
      <c r="O127" s="5"/>
      <c r="P127" s="5"/>
    </row>
    <row r="128" spans="13:16">
      <c r="M128" s="5"/>
      <c r="N128" s="5"/>
      <c r="O128" s="5"/>
      <c r="P128" s="5"/>
    </row>
    <row r="129" spans="13:16">
      <c r="M129" s="5"/>
      <c r="N129" s="5"/>
      <c r="O129" s="5"/>
      <c r="P129" s="5"/>
    </row>
    <row r="130" spans="13:16">
      <c r="M130" s="5"/>
      <c r="N130" s="5"/>
      <c r="O130" s="5"/>
      <c r="P130" s="5"/>
    </row>
    <row r="131" spans="13:16">
      <c r="M131" s="5"/>
      <c r="N131" s="5"/>
      <c r="O131" s="5"/>
      <c r="P131" s="5"/>
    </row>
    <row r="132" spans="13:16">
      <c r="M132" s="5"/>
      <c r="N132" s="5"/>
      <c r="O132" s="5"/>
      <c r="P132" s="5"/>
    </row>
    <row r="133" spans="13:16">
      <c r="M133" s="5"/>
      <c r="N133" s="5"/>
      <c r="O133" s="5"/>
      <c r="P133" s="5"/>
    </row>
    <row r="134" spans="13:16">
      <c r="M134" s="5"/>
      <c r="N134" s="5"/>
      <c r="O134" s="5"/>
      <c r="P134" s="5"/>
    </row>
    <row r="135" spans="13:16">
      <c r="M135" s="5"/>
      <c r="N135" s="5"/>
      <c r="O135" s="5"/>
      <c r="P135" s="5"/>
    </row>
    <row r="136" spans="13:16">
      <c r="M136" s="5"/>
      <c r="N136" s="5"/>
      <c r="O136" s="5"/>
      <c r="P136" s="5"/>
    </row>
    <row r="137" spans="13:16">
      <c r="M137" s="5"/>
      <c r="N137" s="5"/>
      <c r="O137" s="5"/>
      <c r="P137" s="5"/>
    </row>
    <row r="138" spans="13:16">
      <c r="M138" s="5"/>
      <c r="N138" s="5"/>
      <c r="O138" s="5"/>
      <c r="P138" s="5"/>
    </row>
    <row r="139" spans="13:16">
      <c r="M139" s="5"/>
      <c r="N139" s="5"/>
      <c r="O139" s="5"/>
      <c r="P139" s="5"/>
    </row>
    <row r="140" spans="13:16">
      <c r="M140" s="5"/>
      <c r="N140" s="5"/>
      <c r="O140" s="5"/>
      <c r="P140" s="5"/>
    </row>
    <row r="141" spans="13:16">
      <c r="M141" s="5"/>
      <c r="N141" s="5"/>
      <c r="O141" s="5"/>
      <c r="P141" s="5"/>
    </row>
    <row r="142" spans="13:16">
      <c r="M142" s="5"/>
      <c r="N142" s="5"/>
      <c r="O142" s="5"/>
      <c r="P142" s="5"/>
    </row>
    <row r="143" spans="13:16">
      <c r="M143" s="5"/>
      <c r="N143" s="5"/>
      <c r="O143" s="5"/>
      <c r="P143" s="5"/>
    </row>
    <row r="144" spans="13:16">
      <c r="M144" s="5"/>
      <c r="N144" s="5"/>
      <c r="O144" s="5"/>
      <c r="P144" s="5"/>
    </row>
    <row r="145" spans="13:16">
      <c r="M145" s="5"/>
      <c r="N145" s="5"/>
      <c r="O145" s="5"/>
      <c r="P145" s="5"/>
    </row>
    <row r="146" spans="13:16">
      <c r="M146" s="5"/>
      <c r="N146" s="5"/>
      <c r="O146" s="5"/>
      <c r="P146" s="5"/>
    </row>
    <row r="147" spans="13:16">
      <c r="M147" s="5"/>
      <c r="N147" s="5"/>
      <c r="O147" s="5"/>
      <c r="P147" s="5"/>
    </row>
    <row r="148" spans="13:16">
      <c r="M148" s="5"/>
      <c r="N148" s="5"/>
      <c r="O148" s="5"/>
      <c r="P148" s="5"/>
    </row>
    <row r="149" spans="13:16">
      <c r="M149" s="5"/>
      <c r="N149" s="5"/>
      <c r="O149" s="5"/>
      <c r="P149" s="5"/>
    </row>
    <row r="150" spans="13:16">
      <c r="M150" s="5"/>
      <c r="N150" s="5"/>
      <c r="O150" s="5"/>
      <c r="P150" s="5"/>
    </row>
    <row r="151" spans="13:16">
      <c r="M151" s="5"/>
      <c r="N151" s="5"/>
      <c r="O151" s="5"/>
      <c r="P151" s="5"/>
    </row>
    <row r="152" spans="13:16">
      <c r="M152" s="5"/>
      <c r="N152" s="5"/>
      <c r="O152" s="5"/>
      <c r="P152" s="5"/>
    </row>
    <row r="153" spans="13:16">
      <c r="M153" s="5"/>
      <c r="N153" s="5"/>
      <c r="O153" s="5"/>
      <c r="P153" s="5"/>
    </row>
    <row r="154" spans="13:16">
      <c r="M154" s="5"/>
      <c r="N154" s="5"/>
      <c r="O154" s="5"/>
      <c r="P154" s="5"/>
    </row>
    <row r="155" spans="13:16">
      <c r="M155" s="5"/>
      <c r="N155" s="5"/>
      <c r="O155" s="5"/>
      <c r="P155" s="5"/>
    </row>
    <row r="156" spans="13:16">
      <c r="M156" s="5"/>
      <c r="N156" s="5"/>
      <c r="O156" s="5"/>
      <c r="P156" s="5"/>
    </row>
    <row r="157" spans="13:16">
      <c r="M157" s="5"/>
      <c r="N157" s="5"/>
      <c r="O157" s="5"/>
      <c r="P157" s="5"/>
    </row>
    <row r="158" spans="13:16">
      <c r="M158" s="5"/>
      <c r="N158" s="5"/>
      <c r="O158" s="5"/>
      <c r="P158" s="5"/>
    </row>
    <row r="159" spans="13:16">
      <c r="M159" s="5"/>
      <c r="N159" s="5"/>
      <c r="O159" s="5"/>
      <c r="P159" s="5"/>
    </row>
    <row r="160" spans="13:16">
      <c r="M160" s="5"/>
      <c r="N160" s="5"/>
      <c r="O160" s="5"/>
      <c r="P160" s="5"/>
    </row>
    <row r="161" spans="13:16">
      <c r="M161" s="5"/>
      <c r="N161" s="5"/>
      <c r="O161" s="5"/>
      <c r="P161" s="5"/>
    </row>
    <row r="162" spans="13:16">
      <c r="M162" s="5"/>
      <c r="N162" s="5"/>
      <c r="O162" s="5"/>
      <c r="P162" s="5"/>
    </row>
    <row r="163" spans="13:16">
      <c r="M163" s="5"/>
      <c r="N163" s="5"/>
      <c r="O163" s="5"/>
      <c r="P163" s="5"/>
    </row>
    <row r="164" spans="13:16">
      <c r="M164" s="5"/>
      <c r="N164" s="5"/>
      <c r="O164" s="5"/>
      <c r="P164" s="5"/>
    </row>
    <row r="165" spans="13:16">
      <c r="M165" s="5"/>
      <c r="N165" s="5"/>
      <c r="O165" s="5"/>
      <c r="P165" s="5"/>
    </row>
    <row r="166" spans="13:16">
      <c r="M166" s="5"/>
      <c r="N166" s="5"/>
      <c r="O166" s="5"/>
      <c r="P166" s="5"/>
    </row>
    <row r="167" spans="13:16">
      <c r="M167" s="5"/>
      <c r="N167" s="5"/>
      <c r="O167" s="5"/>
      <c r="P167" s="5"/>
    </row>
    <row r="168" spans="13:16">
      <c r="M168" s="5"/>
      <c r="N168" s="5"/>
      <c r="O168" s="5"/>
      <c r="P168" s="5"/>
    </row>
    <row r="169" spans="13:16">
      <c r="M169" s="5"/>
      <c r="N169" s="5"/>
      <c r="O169" s="5"/>
      <c r="P169" s="5"/>
    </row>
    <row r="170" spans="13:16">
      <c r="M170" s="5"/>
      <c r="N170" s="5"/>
      <c r="O170" s="5"/>
      <c r="P170" s="5"/>
    </row>
    <row r="171" spans="13:16">
      <c r="M171" s="5"/>
      <c r="N171" s="5"/>
      <c r="O171" s="5"/>
      <c r="P171" s="5"/>
    </row>
    <row r="172" spans="13:16">
      <c r="M172" s="5"/>
      <c r="N172" s="5"/>
      <c r="O172" s="5"/>
      <c r="P172" s="5"/>
    </row>
    <row r="173" spans="13:16">
      <c r="M173" s="5"/>
      <c r="N173" s="5"/>
      <c r="O173" s="5"/>
      <c r="P173" s="5"/>
    </row>
    <row r="174" spans="13:16">
      <c r="M174" s="5"/>
      <c r="N174" s="5"/>
      <c r="O174" s="5"/>
      <c r="P174" s="5"/>
    </row>
    <row r="175" spans="13:16">
      <c r="M175" s="5"/>
      <c r="N175" s="5"/>
      <c r="O175" s="5"/>
      <c r="P175" s="5"/>
    </row>
    <row r="176" spans="13:16">
      <c r="M176" s="5"/>
      <c r="N176" s="5"/>
      <c r="O176" s="5"/>
      <c r="P176" s="5"/>
    </row>
    <row r="177" spans="13:16">
      <c r="M177" s="5"/>
      <c r="N177" s="5"/>
      <c r="O177" s="5"/>
      <c r="P177" s="5"/>
    </row>
    <row r="178" spans="13:16">
      <c r="M178" s="5"/>
      <c r="N178" s="5"/>
      <c r="O178" s="5"/>
      <c r="P178" s="5"/>
    </row>
    <row r="179" spans="13:16">
      <c r="M179" s="5"/>
      <c r="N179" s="5"/>
      <c r="O179" s="5"/>
      <c r="P179" s="5"/>
    </row>
    <row r="180" spans="13:16">
      <c r="M180" s="5"/>
      <c r="N180" s="5"/>
      <c r="O180" s="5"/>
      <c r="P180" s="5"/>
    </row>
    <row r="181" spans="13:16">
      <c r="M181" s="5"/>
      <c r="N181" s="5"/>
      <c r="O181" s="5"/>
      <c r="P181" s="5"/>
    </row>
    <row r="182" spans="13:16">
      <c r="M182" s="5"/>
      <c r="N182" s="5"/>
      <c r="O182" s="5"/>
      <c r="P182" s="5"/>
    </row>
    <row r="183" spans="13:16">
      <c r="M183" s="5"/>
      <c r="N183" s="5"/>
      <c r="O183" s="5"/>
      <c r="P183" s="5"/>
    </row>
    <row r="184" spans="13:16">
      <c r="M184" s="5"/>
      <c r="N184" s="5"/>
      <c r="O184" s="5"/>
      <c r="P184" s="5"/>
    </row>
    <row r="185" spans="13:16">
      <c r="M185" s="5"/>
      <c r="N185" s="5"/>
      <c r="O185" s="5"/>
      <c r="P185" s="5"/>
    </row>
    <row r="186" spans="13:16">
      <c r="M186" s="5"/>
      <c r="N186" s="5"/>
      <c r="O186" s="5"/>
      <c r="P186" s="5"/>
    </row>
    <row r="187" spans="13:16">
      <c r="M187" s="5"/>
      <c r="N187" s="5"/>
      <c r="O187" s="5"/>
      <c r="P187" s="5"/>
    </row>
    <row r="188" spans="13:16">
      <c r="M188" s="5"/>
      <c r="N188" s="5"/>
      <c r="O188" s="5"/>
      <c r="P188" s="5"/>
    </row>
    <row r="189" spans="13:16">
      <c r="M189" s="5"/>
      <c r="N189" s="5"/>
      <c r="O189" s="5"/>
      <c r="P189" s="5"/>
    </row>
    <row r="190" spans="13:16">
      <c r="M190" s="5"/>
      <c r="N190" s="5"/>
      <c r="O190" s="5"/>
      <c r="P190" s="5"/>
    </row>
    <row r="191" spans="13:16">
      <c r="M191" s="5"/>
      <c r="N191" s="5"/>
      <c r="O191" s="5"/>
      <c r="P191" s="5"/>
    </row>
    <row r="192" spans="13:16">
      <c r="M192" s="5"/>
      <c r="N192" s="5"/>
      <c r="O192" s="5"/>
      <c r="P192" s="5"/>
    </row>
    <row r="193" spans="13:16">
      <c r="M193" s="5"/>
      <c r="N193" s="5"/>
      <c r="O193" s="5"/>
      <c r="P193" s="5"/>
    </row>
    <row r="194" spans="13:16">
      <c r="M194" s="5"/>
      <c r="N194" s="5"/>
      <c r="O194" s="5"/>
      <c r="P194" s="5"/>
    </row>
    <row r="195" spans="13:16">
      <c r="M195" s="5"/>
      <c r="N195" s="5"/>
      <c r="O195" s="5"/>
      <c r="P195" s="5"/>
    </row>
    <row r="196" spans="13:16">
      <c r="M196" s="5"/>
      <c r="N196" s="5"/>
      <c r="O196" s="5"/>
      <c r="P196" s="5"/>
    </row>
    <row r="197" spans="13:16">
      <c r="M197" s="5"/>
      <c r="N197" s="5"/>
      <c r="O197" s="5"/>
      <c r="P197" s="5"/>
    </row>
    <row r="198" spans="13:16">
      <c r="M198" s="5"/>
      <c r="N198" s="5"/>
      <c r="O198" s="5"/>
      <c r="P198" s="5"/>
    </row>
  </sheetData>
  <customSheetViews>
    <customSheetView guid="{595D07C0-E761-11DC-9357-001B6391840E}" scale="95" fitToPage="1" topLeftCell="A46">
      <selection activeCell="D71" sqref="D71:D80"/>
      <pageMargins left="0.7" right="0.7" top="0.78740157499999996" bottom="0.78740157499999996" header="0.3" footer="0.3"/>
      <headerFooter alignWithMargins="0"/>
    </customSheetView>
    <customSheetView guid="{4221DF2B-D9E6-40BE-9C37-8B5A92E46F7B}" scale="85" showPageBreaks="1" fitToPage="1" showRuler="0" topLeftCell="A37">
      <selection activeCell="A87" sqref="A87:A92"/>
      <pageMargins left="0.7" right="0.7" top="0.78740157499999996" bottom="0.78740157499999996" header="0.3" footer="0.3"/>
      <headerFooter alignWithMargins="0"/>
    </customSheetView>
    <customSheetView guid="{8144D8E7-8996-490F-8ACB-C7957A150DAC}" fitToPage="1" showRuler="0">
      <selection activeCell="E85" sqref="E85"/>
      <pageMargins left="0.7" right="0.7" top="0.78740157499999996" bottom="0.78740157499999996" header="0.3" footer="0.3"/>
      <headerFooter alignWithMargins="0"/>
    </customSheetView>
    <customSheetView guid="{A8A9853C-301B-405A-92F6-9DCC8EB91B52}" fitToPage="1" showRuler="0">
      <selection activeCell="D34" sqref="D34"/>
      <pageMargins left="0.7" right="0.7" top="0.78740157499999996" bottom="0.78740157499999996" header="0.3" footer="0.3"/>
      <headerFooter alignWithMargins="0"/>
    </customSheetView>
    <customSheetView guid="{F90AD2DC-6F63-4FE7-9F4E-99C162A8727E}" fitToPage="1" showRuler="0">
      <selection activeCell="E85" sqref="E85"/>
      <pageMargins left="0.7" right="0.7" top="0.78740157499999996" bottom="0.78740157499999996" header="0.3" footer="0.3"/>
      <headerFooter alignWithMargins="0"/>
    </customSheetView>
    <customSheetView guid="{34161360-80E4-4153-B1A5-19E7BBEDD5ED}" scale="95" fitToPage="1" showRuler="0" topLeftCell="A46">
      <selection activeCell="D71" sqref="D71:D80"/>
      <pageMargins left="0.7" right="0.7" top="0.78740157499999996" bottom="0.78740157499999996" header="0.3" footer="0.3"/>
      <headerFooter alignWithMargins="0"/>
    </customSheetView>
    <customSheetView guid="{09D980A6-7F22-44D6-B957-3B1FFC43B461}" scale="85" fitToPage="1" showRuler="0" topLeftCell="A37">
      <selection activeCell="D29" sqref="D29"/>
      <pageMargins left="0.7" right="0.7" top="0.78740157499999996" bottom="0.78740157499999996" header="0.3" footer="0.3"/>
      <headerFooter alignWithMargins="0"/>
    </customSheetView>
    <customSheetView guid="{A4328FE7-0B36-4A96-9E82-0C2C10ECE34E}" fitToPage="1" showRuler="0" topLeftCell="A67">
      <selection activeCell="G76" sqref="G76"/>
      <pageMargins left="0.7" right="0.7" top="0.78740157499999996" bottom="0.78740157499999996" header="0.3" footer="0.3"/>
      <headerFooter alignWithMargins="0"/>
    </customSheetView>
    <customSheetView guid="{F0335B52-931C-4173-85AE-87F3D6604B59}" showPageBreaks="1" showRuler="0" topLeftCell="A37">
      <selection activeCell="D36" sqref="D36"/>
      <pageMargins left="0.7" right="0.7" top="0.78740157499999996" bottom="0.78740157499999996" header="0.3" footer="0.3"/>
      <headerFooter alignWithMargins="0"/>
    </customSheetView>
  </customSheetViews>
  <mergeCells count="5">
    <mergeCell ref="A16:Q16"/>
    <mergeCell ref="A14:Q14"/>
    <mergeCell ref="A15:Q15"/>
    <mergeCell ref="A17:Q17"/>
    <mergeCell ref="A18:Q18"/>
  </mergeCells>
  <phoneticPr fontId="14" type="noConversion"/>
  <conditionalFormatting sqref="G5:G8">
    <cfRule type="cellIs" dxfId="3439" priority="1" stopIfTrue="1" operator="equal">
      <formula>"-"</formula>
    </cfRule>
  </conditionalFormatting>
  <conditionalFormatting sqref="F39:G39 J39:L39">
    <cfRule type="cellIs" dxfId="3438" priority="212" operator="equal">
      <formula>"-"</formula>
    </cfRule>
  </conditionalFormatting>
  <conditionalFormatting sqref="J39:K39">
    <cfRule type="cellIs" dxfId="3437" priority="211" operator="equal">
      <formula>"-"</formula>
    </cfRule>
  </conditionalFormatting>
  <conditionalFormatting sqref="F38:L38">
    <cfRule type="cellIs" dxfId="3436" priority="209" stopIfTrue="1" operator="equal">
      <formula>"-"</formula>
    </cfRule>
    <cfRule type="containsText" dxfId="3435" priority="210" stopIfTrue="1" operator="containsText" text="leer">
      <formula>NOT(ISERROR(SEARCH("leer",F38)))</formula>
    </cfRule>
  </conditionalFormatting>
  <conditionalFormatting sqref="F38:L38">
    <cfRule type="cellIs" dxfId="3434" priority="207" stopIfTrue="1" operator="equal">
      <formula>"-"</formula>
    </cfRule>
    <cfRule type="containsText" dxfId="3433" priority="208" stopIfTrue="1" operator="containsText" text="leer">
      <formula>NOT(ISERROR(SEARCH("leer",F38)))</formula>
    </cfRule>
  </conditionalFormatting>
  <conditionalFormatting sqref="F37:L37">
    <cfRule type="cellIs" dxfId="3432" priority="205" stopIfTrue="1" operator="equal">
      <formula>"-"</formula>
    </cfRule>
    <cfRule type="containsText" dxfId="3431" priority="206" stopIfTrue="1" operator="containsText" text="leer">
      <formula>NOT(ISERROR(SEARCH("leer",F37)))</formula>
    </cfRule>
  </conditionalFormatting>
  <conditionalFormatting sqref="F37:L37">
    <cfRule type="cellIs" dxfId="3430" priority="203" stopIfTrue="1" operator="equal">
      <formula>"-"</formula>
    </cfRule>
    <cfRule type="containsText" dxfId="3429" priority="204" stopIfTrue="1" operator="containsText" text="leer">
      <formula>NOT(ISERROR(SEARCH("leer",F37)))</formula>
    </cfRule>
  </conditionalFormatting>
  <conditionalFormatting sqref="F37:L37">
    <cfRule type="cellIs" dxfId="3428" priority="201" stopIfTrue="1" operator="equal">
      <formula>"-"</formula>
    </cfRule>
    <cfRule type="containsText" dxfId="3427" priority="202" stopIfTrue="1" operator="containsText" text="leer">
      <formula>NOT(ISERROR(SEARCH("leer",F37)))</formula>
    </cfRule>
  </conditionalFormatting>
  <conditionalFormatting sqref="F37:L37">
    <cfRule type="cellIs" dxfId="3426" priority="199" stopIfTrue="1" operator="equal">
      <formula>"-"</formula>
    </cfRule>
    <cfRule type="containsText" dxfId="3425" priority="200" stopIfTrue="1" operator="containsText" text="leer">
      <formula>NOT(ISERROR(SEARCH("leer",F37)))</formula>
    </cfRule>
  </conditionalFormatting>
  <conditionalFormatting sqref="F37:L37">
    <cfRule type="cellIs" dxfId="3424" priority="197" stopIfTrue="1" operator="equal">
      <formula>"-"</formula>
    </cfRule>
    <cfRule type="containsText" dxfId="3423" priority="198" stopIfTrue="1" operator="containsText" text="leer">
      <formula>NOT(ISERROR(SEARCH("leer",F37)))</formula>
    </cfRule>
  </conditionalFormatting>
  <conditionalFormatting sqref="F37:L37">
    <cfRule type="cellIs" dxfId="3422" priority="195" stopIfTrue="1" operator="equal">
      <formula>"-"</formula>
    </cfRule>
    <cfRule type="containsText" dxfId="3421" priority="196" stopIfTrue="1" operator="containsText" text="leer">
      <formula>NOT(ISERROR(SEARCH("leer",F37)))</formula>
    </cfRule>
  </conditionalFormatting>
  <conditionalFormatting sqref="F37:L37">
    <cfRule type="cellIs" dxfId="3420" priority="193" stopIfTrue="1" operator="equal">
      <formula>"-"</formula>
    </cfRule>
    <cfRule type="containsText" dxfId="3419" priority="194" stopIfTrue="1" operator="containsText" text="leer">
      <formula>NOT(ISERROR(SEARCH("leer",F37)))</formula>
    </cfRule>
  </conditionalFormatting>
  <conditionalFormatting sqref="J37:K37">
    <cfRule type="cellIs" dxfId="3418" priority="191" stopIfTrue="1" operator="equal">
      <formula>"-"</formula>
    </cfRule>
    <cfRule type="containsText" dxfId="3417" priority="192" stopIfTrue="1" operator="containsText" text="leer">
      <formula>NOT(ISERROR(SEARCH("leer",J37)))</formula>
    </cfRule>
  </conditionalFormatting>
  <conditionalFormatting sqref="J37:K37">
    <cfRule type="cellIs" dxfId="3416" priority="189" stopIfTrue="1" operator="equal">
      <formula>"-"</formula>
    </cfRule>
    <cfRule type="containsText" dxfId="3415" priority="190" stopIfTrue="1" operator="containsText" text="leer">
      <formula>NOT(ISERROR(SEARCH("leer",J37)))</formula>
    </cfRule>
  </conditionalFormatting>
  <conditionalFormatting sqref="J37:K37">
    <cfRule type="cellIs" dxfId="3414" priority="187" stopIfTrue="1" operator="equal">
      <formula>"-"</formula>
    </cfRule>
    <cfRule type="containsText" dxfId="3413" priority="188" stopIfTrue="1" operator="containsText" text="leer">
      <formula>NOT(ISERROR(SEARCH("leer",J37)))</formula>
    </cfRule>
  </conditionalFormatting>
  <conditionalFormatting sqref="J37:K37">
    <cfRule type="cellIs" dxfId="3412" priority="185" stopIfTrue="1" operator="equal">
      <formula>"-"</formula>
    </cfRule>
    <cfRule type="containsText" dxfId="3411" priority="186" stopIfTrue="1" operator="containsText" text="leer">
      <formula>NOT(ISERROR(SEARCH("leer",J37)))</formula>
    </cfRule>
  </conditionalFormatting>
  <conditionalFormatting sqref="J37:K37">
    <cfRule type="cellIs" dxfId="3410" priority="183" stopIfTrue="1" operator="equal">
      <formula>"-"</formula>
    </cfRule>
    <cfRule type="containsText" dxfId="3409" priority="184" stopIfTrue="1" operator="containsText" text="leer">
      <formula>NOT(ISERROR(SEARCH("leer",J37)))</formula>
    </cfRule>
  </conditionalFormatting>
  <conditionalFormatting sqref="J37:K37">
    <cfRule type="cellIs" dxfId="3408" priority="181" stopIfTrue="1" operator="equal">
      <formula>"-"</formula>
    </cfRule>
    <cfRule type="containsText" dxfId="3407" priority="182" stopIfTrue="1" operator="containsText" text="leer">
      <formula>NOT(ISERROR(SEARCH("leer",J37)))</formula>
    </cfRule>
  </conditionalFormatting>
  <conditionalFormatting sqref="J37:K37">
    <cfRule type="cellIs" dxfId="3406" priority="179" stopIfTrue="1" operator="equal">
      <formula>"-"</formula>
    </cfRule>
    <cfRule type="containsText" dxfId="3405" priority="180" stopIfTrue="1" operator="containsText" text="leer">
      <formula>NOT(ISERROR(SEARCH("leer",J37)))</formula>
    </cfRule>
  </conditionalFormatting>
  <conditionalFormatting sqref="J37">
    <cfRule type="cellIs" dxfId="3404" priority="177" stopIfTrue="1" operator="equal">
      <formula>"-"</formula>
    </cfRule>
    <cfRule type="containsText" dxfId="3403" priority="178" stopIfTrue="1" operator="containsText" text="leer">
      <formula>NOT(ISERROR(SEARCH("leer",J37)))</formula>
    </cfRule>
  </conditionalFormatting>
  <conditionalFormatting sqref="J37">
    <cfRule type="cellIs" dxfId="3402" priority="175" stopIfTrue="1" operator="equal">
      <formula>"-"</formula>
    </cfRule>
    <cfRule type="containsText" dxfId="3401" priority="176" stopIfTrue="1" operator="containsText" text="leer">
      <formula>NOT(ISERROR(SEARCH("leer",J37)))</formula>
    </cfRule>
  </conditionalFormatting>
  <conditionalFormatting sqref="F37:L37">
    <cfRule type="cellIs" dxfId="3400" priority="173" stopIfTrue="1" operator="equal">
      <formula>"-"</formula>
    </cfRule>
    <cfRule type="containsText" dxfId="3399" priority="174" stopIfTrue="1" operator="containsText" text="leer">
      <formula>NOT(ISERROR(SEARCH("leer",F37)))</formula>
    </cfRule>
  </conditionalFormatting>
  <conditionalFormatting sqref="F37:L37">
    <cfRule type="cellIs" dxfId="3398" priority="171" stopIfTrue="1" operator="equal">
      <formula>"-"</formula>
    </cfRule>
    <cfRule type="containsText" dxfId="3397" priority="172" stopIfTrue="1" operator="containsText" text="leer">
      <formula>NOT(ISERROR(SEARCH("leer",F37)))</formula>
    </cfRule>
  </conditionalFormatting>
  <conditionalFormatting sqref="F37:L37">
    <cfRule type="cellIs" dxfId="3396" priority="169" stopIfTrue="1" operator="equal">
      <formula>"-"</formula>
    </cfRule>
    <cfRule type="containsText" dxfId="3395" priority="170" stopIfTrue="1" operator="containsText" text="leer">
      <formula>NOT(ISERROR(SEARCH("leer",F37)))</formula>
    </cfRule>
  </conditionalFormatting>
  <conditionalFormatting sqref="F37:L37">
    <cfRule type="cellIs" dxfId="3394" priority="167" stopIfTrue="1" operator="equal">
      <formula>"-"</formula>
    </cfRule>
    <cfRule type="containsText" dxfId="3393" priority="168" stopIfTrue="1" operator="containsText" text="leer">
      <formula>NOT(ISERROR(SEARCH("leer",F37)))</formula>
    </cfRule>
  </conditionalFormatting>
  <conditionalFormatting sqref="F37:L37">
    <cfRule type="cellIs" dxfId="3392" priority="165" stopIfTrue="1" operator="equal">
      <formula>"-"</formula>
    </cfRule>
    <cfRule type="containsText" dxfId="3391" priority="166" stopIfTrue="1" operator="containsText" text="leer">
      <formula>NOT(ISERROR(SEARCH("leer",F37)))</formula>
    </cfRule>
  </conditionalFormatting>
  <conditionalFormatting sqref="F37:L37">
    <cfRule type="cellIs" dxfId="3390" priority="163" stopIfTrue="1" operator="equal">
      <formula>"-"</formula>
    </cfRule>
    <cfRule type="containsText" dxfId="3389" priority="164" stopIfTrue="1" operator="containsText" text="leer">
      <formula>NOT(ISERROR(SEARCH("leer",F37)))</formula>
    </cfRule>
  </conditionalFormatting>
  <conditionalFormatting sqref="F37:L37">
    <cfRule type="cellIs" dxfId="3388" priority="161" stopIfTrue="1" operator="equal">
      <formula>"-"</formula>
    </cfRule>
    <cfRule type="containsText" dxfId="3387" priority="162" stopIfTrue="1" operator="containsText" text="leer">
      <formula>NOT(ISERROR(SEARCH("leer",F37)))</formula>
    </cfRule>
  </conditionalFormatting>
  <conditionalFormatting sqref="J37:K37">
    <cfRule type="cellIs" dxfId="3386" priority="159" stopIfTrue="1" operator="equal">
      <formula>"-"</formula>
    </cfRule>
    <cfRule type="containsText" dxfId="3385" priority="160" stopIfTrue="1" operator="containsText" text="leer">
      <formula>NOT(ISERROR(SEARCH("leer",J37)))</formula>
    </cfRule>
  </conditionalFormatting>
  <conditionalFormatting sqref="J37:K37">
    <cfRule type="cellIs" dxfId="3384" priority="157" stopIfTrue="1" operator="equal">
      <formula>"-"</formula>
    </cfRule>
    <cfRule type="containsText" dxfId="3383" priority="158" stopIfTrue="1" operator="containsText" text="leer">
      <formula>NOT(ISERROR(SEARCH("leer",J37)))</formula>
    </cfRule>
  </conditionalFormatting>
  <conditionalFormatting sqref="J37:K37">
    <cfRule type="cellIs" dxfId="3382" priority="155" stopIfTrue="1" operator="equal">
      <formula>"-"</formula>
    </cfRule>
    <cfRule type="containsText" dxfId="3381" priority="156" stopIfTrue="1" operator="containsText" text="leer">
      <formula>NOT(ISERROR(SEARCH("leer",J37)))</formula>
    </cfRule>
  </conditionalFormatting>
  <conditionalFormatting sqref="J37:K37">
    <cfRule type="cellIs" dxfId="3380" priority="153" stopIfTrue="1" operator="equal">
      <formula>"-"</formula>
    </cfRule>
    <cfRule type="containsText" dxfId="3379" priority="154" stopIfTrue="1" operator="containsText" text="leer">
      <formula>NOT(ISERROR(SEARCH("leer",J37)))</formula>
    </cfRule>
  </conditionalFormatting>
  <conditionalFormatting sqref="J37:K37">
    <cfRule type="cellIs" dxfId="3378" priority="151" stopIfTrue="1" operator="equal">
      <formula>"-"</formula>
    </cfRule>
    <cfRule type="containsText" dxfId="3377" priority="152" stopIfTrue="1" operator="containsText" text="leer">
      <formula>NOT(ISERROR(SEARCH("leer",J37)))</formula>
    </cfRule>
  </conditionalFormatting>
  <conditionalFormatting sqref="J37:K37">
    <cfRule type="cellIs" dxfId="3376" priority="149" stopIfTrue="1" operator="equal">
      <formula>"-"</formula>
    </cfRule>
    <cfRule type="containsText" dxfId="3375" priority="150" stopIfTrue="1" operator="containsText" text="leer">
      <formula>NOT(ISERROR(SEARCH("leer",J37)))</formula>
    </cfRule>
  </conditionalFormatting>
  <conditionalFormatting sqref="J37:K37">
    <cfRule type="cellIs" dxfId="3374" priority="147" stopIfTrue="1" operator="equal">
      <formula>"-"</formula>
    </cfRule>
    <cfRule type="containsText" dxfId="3373" priority="148" stopIfTrue="1" operator="containsText" text="leer">
      <formula>NOT(ISERROR(SEARCH("leer",J37)))</formula>
    </cfRule>
  </conditionalFormatting>
  <conditionalFormatting sqref="J37">
    <cfRule type="cellIs" dxfId="3372" priority="145" stopIfTrue="1" operator="equal">
      <formula>"-"</formula>
    </cfRule>
    <cfRule type="containsText" dxfId="3371" priority="146" stopIfTrue="1" operator="containsText" text="leer">
      <formula>NOT(ISERROR(SEARCH("leer",J37)))</formula>
    </cfRule>
  </conditionalFormatting>
  <conditionalFormatting sqref="J37">
    <cfRule type="cellIs" dxfId="3370" priority="143" stopIfTrue="1" operator="equal">
      <formula>"-"</formula>
    </cfRule>
    <cfRule type="containsText" dxfId="3369" priority="144" stopIfTrue="1" operator="containsText" text="leer">
      <formula>NOT(ISERROR(SEARCH("leer",J37)))</formula>
    </cfRule>
  </conditionalFormatting>
  <conditionalFormatting sqref="H38">
    <cfRule type="cellIs" dxfId="3368" priority="141" stopIfTrue="1" operator="equal">
      <formula>"-"</formula>
    </cfRule>
    <cfRule type="containsText" dxfId="3367" priority="142" stopIfTrue="1" operator="containsText" text="leer">
      <formula>NOT(ISERROR(SEARCH("leer",H38)))</formula>
    </cfRule>
  </conditionalFormatting>
  <conditionalFormatting sqref="H38">
    <cfRule type="cellIs" dxfId="3366" priority="139" stopIfTrue="1" operator="equal">
      <formula>"-"</formula>
    </cfRule>
    <cfRule type="containsText" dxfId="3365" priority="140" stopIfTrue="1" operator="containsText" text="leer">
      <formula>NOT(ISERROR(SEARCH("leer",H38)))</formula>
    </cfRule>
  </conditionalFormatting>
  <conditionalFormatting sqref="H37">
    <cfRule type="cellIs" dxfId="3364" priority="137" stopIfTrue="1" operator="equal">
      <formula>"-"</formula>
    </cfRule>
    <cfRule type="containsText" dxfId="3363" priority="138" stopIfTrue="1" operator="containsText" text="leer">
      <formula>NOT(ISERROR(SEARCH("leer",H37)))</formula>
    </cfRule>
  </conditionalFormatting>
  <conditionalFormatting sqref="H37">
    <cfRule type="cellIs" dxfId="3362" priority="135" stopIfTrue="1" operator="equal">
      <formula>"-"</formula>
    </cfRule>
    <cfRule type="containsText" dxfId="3361" priority="136" stopIfTrue="1" operator="containsText" text="leer">
      <formula>NOT(ISERROR(SEARCH("leer",H37)))</formula>
    </cfRule>
  </conditionalFormatting>
  <conditionalFormatting sqref="H37">
    <cfRule type="cellIs" dxfId="3360" priority="133" stopIfTrue="1" operator="equal">
      <formula>"-"</formula>
    </cfRule>
    <cfRule type="containsText" dxfId="3359" priority="134" stopIfTrue="1" operator="containsText" text="leer">
      <formula>NOT(ISERROR(SEARCH("leer",H37)))</formula>
    </cfRule>
  </conditionalFormatting>
  <conditionalFormatting sqref="H37">
    <cfRule type="cellIs" dxfId="3358" priority="131" stopIfTrue="1" operator="equal">
      <formula>"-"</formula>
    </cfRule>
    <cfRule type="containsText" dxfId="3357" priority="132" stopIfTrue="1" operator="containsText" text="leer">
      <formula>NOT(ISERROR(SEARCH("leer",H37)))</formula>
    </cfRule>
  </conditionalFormatting>
  <conditionalFormatting sqref="H37">
    <cfRule type="cellIs" dxfId="3356" priority="129" stopIfTrue="1" operator="equal">
      <formula>"-"</formula>
    </cfRule>
    <cfRule type="containsText" dxfId="3355" priority="130" stopIfTrue="1" operator="containsText" text="leer">
      <formula>NOT(ISERROR(SEARCH("leer",H37)))</formula>
    </cfRule>
  </conditionalFormatting>
  <conditionalFormatting sqref="H37">
    <cfRule type="cellIs" dxfId="3354" priority="127" stopIfTrue="1" operator="equal">
      <formula>"-"</formula>
    </cfRule>
    <cfRule type="containsText" dxfId="3353" priority="128" stopIfTrue="1" operator="containsText" text="leer">
      <formula>NOT(ISERROR(SEARCH("leer",H37)))</formula>
    </cfRule>
  </conditionalFormatting>
  <conditionalFormatting sqref="H37">
    <cfRule type="cellIs" dxfId="3352" priority="125" stopIfTrue="1" operator="equal">
      <formula>"-"</formula>
    </cfRule>
    <cfRule type="containsText" dxfId="3351" priority="126" stopIfTrue="1" operator="containsText" text="leer">
      <formula>NOT(ISERROR(SEARCH("leer",H37)))</formula>
    </cfRule>
  </conditionalFormatting>
  <conditionalFormatting sqref="F36:L36">
    <cfRule type="cellIs" dxfId="3350" priority="123" stopIfTrue="1" operator="equal">
      <formula>"-"</formula>
    </cfRule>
    <cfRule type="containsText" dxfId="3349" priority="124" stopIfTrue="1" operator="containsText" text="leer">
      <formula>NOT(ISERROR(SEARCH("leer",F36)))</formula>
    </cfRule>
  </conditionalFormatting>
  <conditionalFormatting sqref="F36:L36">
    <cfRule type="cellIs" dxfId="3348" priority="122" stopIfTrue="1" operator="equal">
      <formula>"-"</formula>
    </cfRule>
  </conditionalFormatting>
  <conditionalFormatting sqref="F36:L36">
    <cfRule type="cellIs" dxfId="3347" priority="120" stopIfTrue="1" operator="equal">
      <formula>"-"</formula>
    </cfRule>
    <cfRule type="containsText" dxfId="3346" priority="121" stopIfTrue="1" operator="containsText" text="leer">
      <formula>NOT(ISERROR(SEARCH("leer",F36)))</formula>
    </cfRule>
  </conditionalFormatting>
  <conditionalFormatting sqref="F36:L36">
    <cfRule type="cellIs" dxfId="3345" priority="119" stopIfTrue="1" operator="equal">
      <formula>"-"</formula>
    </cfRule>
  </conditionalFormatting>
  <conditionalFormatting sqref="J36:K36">
    <cfRule type="cellIs" dxfId="3344" priority="117" stopIfTrue="1" operator="equal">
      <formula>"-"</formula>
    </cfRule>
    <cfRule type="containsText" dxfId="3343" priority="118" stopIfTrue="1" operator="containsText" text="leer">
      <formula>NOT(ISERROR(SEARCH("leer",J36)))</formula>
    </cfRule>
  </conditionalFormatting>
  <conditionalFormatting sqref="J36:K36">
    <cfRule type="cellIs" dxfId="3342" priority="116" stopIfTrue="1" operator="equal">
      <formula>"-"</formula>
    </cfRule>
  </conditionalFormatting>
  <conditionalFormatting sqref="J36:K36">
    <cfRule type="cellIs" dxfId="3341" priority="114" stopIfTrue="1" operator="equal">
      <formula>"-"</formula>
    </cfRule>
    <cfRule type="containsText" dxfId="3340" priority="115" stopIfTrue="1" operator="containsText" text="leer">
      <formula>NOT(ISERROR(SEARCH("leer",J36)))</formula>
    </cfRule>
  </conditionalFormatting>
  <conditionalFormatting sqref="J36:K36">
    <cfRule type="cellIs" dxfId="3339" priority="113" stopIfTrue="1" operator="equal">
      <formula>"-"</formula>
    </cfRule>
  </conditionalFormatting>
  <conditionalFormatting sqref="F35:I35">
    <cfRule type="cellIs" dxfId="3338" priority="111" stopIfTrue="1" operator="equal">
      <formula>"-"</formula>
    </cfRule>
    <cfRule type="containsText" dxfId="3337" priority="112" stopIfTrue="1" operator="containsText" text="leer">
      <formula>NOT(ISERROR(SEARCH("leer",F35)))</formula>
    </cfRule>
  </conditionalFormatting>
  <conditionalFormatting sqref="F35:I35">
    <cfRule type="cellIs" dxfId="3336" priority="110" stopIfTrue="1" operator="equal">
      <formula>"-"</formula>
    </cfRule>
  </conditionalFormatting>
  <conditionalFormatting sqref="F35:I35">
    <cfRule type="cellIs" dxfId="3335" priority="108" stopIfTrue="1" operator="equal">
      <formula>"-"</formula>
    </cfRule>
    <cfRule type="containsText" dxfId="3334" priority="109" stopIfTrue="1" operator="containsText" text="leer">
      <formula>NOT(ISERROR(SEARCH("leer",F35)))</formula>
    </cfRule>
  </conditionalFormatting>
  <conditionalFormatting sqref="F35:I35">
    <cfRule type="cellIs" dxfId="3333" priority="107" stopIfTrue="1" operator="equal">
      <formula>"-"</formula>
    </cfRule>
  </conditionalFormatting>
  <conditionalFormatting sqref="K5:K6 K9:K11">
    <cfRule type="cellIs" dxfId="3332" priority="106" operator="equal">
      <formula>"-"</formula>
    </cfRule>
  </conditionalFormatting>
  <conditionalFormatting sqref="K9:K10">
    <cfRule type="cellIs" dxfId="3331" priority="105" operator="equal">
      <formula>"-"</formula>
    </cfRule>
  </conditionalFormatting>
  <conditionalFormatting sqref="J5:J11">
    <cfRule type="cellIs" dxfId="3330" priority="103" stopIfTrue="1" operator="equal">
      <formula>"-"</formula>
    </cfRule>
    <cfRule type="containsText" dxfId="3329" priority="104" stopIfTrue="1" operator="containsText" text="leer">
      <formula>NOT(ISERROR(SEARCH("leer",J5)))</formula>
    </cfRule>
  </conditionalFormatting>
  <conditionalFormatting sqref="J5:J11">
    <cfRule type="cellIs" dxfId="3328" priority="101" stopIfTrue="1" operator="equal">
      <formula>"-"</formula>
    </cfRule>
    <cfRule type="containsText" dxfId="3327" priority="102" stopIfTrue="1" operator="containsText" text="leer">
      <formula>NOT(ISERROR(SEARCH("leer",J5)))</formula>
    </cfRule>
  </conditionalFormatting>
  <conditionalFormatting sqref="I5:I11">
    <cfRule type="cellIs" dxfId="3326" priority="99" stopIfTrue="1" operator="equal">
      <formula>"-"</formula>
    </cfRule>
    <cfRule type="containsText" dxfId="3325" priority="100" stopIfTrue="1" operator="containsText" text="leer">
      <formula>NOT(ISERROR(SEARCH("leer",I5)))</formula>
    </cfRule>
  </conditionalFormatting>
  <conditionalFormatting sqref="I5:I11">
    <cfRule type="cellIs" dxfId="3324" priority="97" stopIfTrue="1" operator="equal">
      <formula>"-"</formula>
    </cfRule>
    <cfRule type="containsText" dxfId="3323" priority="98" stopIfTrue="1" operator="containsText" text="leer">
      <formula>NOT(ISERROR(SEARCH("leer",I5)))</formula>
    </cfRule>
  </conditionalFormatting>
  <conditionalFormatting sqref="I5:I11">
    <cfRule type="cellIs" dxfId="3322" priority="95" stopIfTrue="1" operator="equal">
      <formula>"-"</formula>
    </cfRule>
    <cfRule type="containsText" dxfId="3321" priority="96" stopIfTrue="1" operator="containsText" text="leer">
      <formula>NOT(ISERROR(SEARCH("leer",I5)))</formula>
    </cfRule>
  </conditionalFormatting>
  <conditionalFormatting sqref="I5:I11">
    <cfRule type="cellIs" dxfId="3320" priority="93" stopIfTrue="1" operator="equal">
      <formula>"-"</formula>
    </cfRule>
    <cfRule type="containsText" dxfId="3319" priority="94" stopIfTrue="1" operator="containsText" text="leer">
      <formula>NOT(ISERROR(SEARCH("leer",I5)))</formula>
    </cfRule>
  </conditionalFormatting>
  <conditionalFormatting sqref="I5:I11">
    <cfRule type="cellIs" dxfId="3318" priority="91" stopIfTrue="1" operator="equal">
      <formula>"-"</formula>
    </cfRule>
    <cfRule type="containsText" dxfId="3317" priority="92" stopIfTrue="1" operator="containsText" text="leer">
      <formula>NOT(ISERROR(SEARCH("leer",I5)))</formula>
    </cfRule>
  </conditionalFormatting>
  <conditionalFormatting sqref="I5:I11">
    <cfRule type="cellIs" dxfId="3316" priority="89" stopIfTrue="1" operator="equal">
      <formula>"-"</formula>
    </cfRule>
    <cfRule type="containsText" dxfId="3315" priority="90" stopIfTrue="1" operator="containsText" text="leer">
      <formula>NOT(ISERROR(SEARCH("leer",I5)))</formula>
    </cfRule>
  </conditionalFormatting>
  <conditionalFormatting sqref="I5:I11">
    <cfRule type="cellIs" dxfId="3314" priority="87" stopIfTrue="1" operator="equal">
      <formula>"-"</formula>
    </cfRule>
    <cfRule type="containsText" dxfId="3313" priority="88" stopIfTrue="1" operator="containsText" text="leer">
      <formula>NOT(ISERROR(SEARCH("leer",I5)))</formula>
    </cfRule>
  </conditionalFormatting>
  <conditionalFormatting sqref="I9:I10">
    <cfRule type="cellIs" dxfId="3312" priority="85" stopIfTrue="1" operator="equal">
      <formula>"-"</formula>
    </cfRule>
    <cfRule type="containsText" dxfId="3311" priority="86" stopIfTrue="1" operator="containsText" text="leer">
      <formula>NOT(ISERROR(SEARCH("leer",I9)))</formula>
    </cfRule>
  </conditionalFormatting>
  <conditionalFormatting sqref="I9:I10">
    <cfRule type="cellIs" dxfId="3310" priority="83" stopIfTrue="1" operator="equal">
      <formula>"-"</formula>
    </cfRule>
    <cfRule type="containsText" dxfId="3309" priority="84" stopIfTrue="1" operator="containsText" text="leer">
      <formula>NOT(ISERROR(SEARCH("leer",I9)))</formula>
    </cfRule>
  </conditionalFormatting>
  <conditionalFormatting sqref="I9:I10">
    <cfRule type="cellIs" dxfId="3308" priority="81" stopIfTrue="1" operator="equal">
      <formula>"-"</formula>
    </cfRule>
    <cfRule type="containsText" dxfId="3307" priority="82" stopIfTrue="1" operator="containsText" text="leer">
      <formula>NOT(ISERROR(SEARCH("leer",I9)))</formula>
    </cfRule>
  </conditionalFormatting>
  <conditionalFormatting sqref="I9:I10">
    <cfRule type="cellIs" dxfId="3306" priority="79" stopIfTrue="1" operator="equal">
      <formula>"-"</formula>
    </cfRule>
    <cfRule type="containsText" dxfId="3305" priority="80" stopIfTrue="1" operator="containsText" text="leer">
      <formula>NOT(ISERROR(SEARCH("leer",I9)))</formula>
    </cfRule>
  </conditionalFormatting>
  <conditionalFormatting sqref="I9:I10">
    <cfRule type="cellIs" dxfId="3304" priority="77" stopIfTrue="1" operator="equal">
      <formula>"-"</formula>
    </cfRule>
    <cfRule type="containsText" dxfId="3303" priority="78" stopIfTrue="1" operator="containsText" text="leer">
      <formula>NOT(ISERROR(SEARCH("leer",I9)))</formula>
    </cfRule>
  </conditionalFormatting>
  <conditionalFormatting sqref="I9:I10">
    <cfRule type="cellIs" dxfId="3302" priority="75" stopIfTrue="1" operator="equal">
      <formula>"-"</formula>
    </cfRule>
    <cfRule type="containsText" dxfId="3301" priority="76" stopIfTrue="1" operator="containsText" text="leer">
      <formula>NOT(ISERROR(SEARCH("leer",I9)))</formula>
    </cfRule>
  </conditionalFormatting>
  <conditionalFormatting sqref="I9:I10">
    <cfRule type="cellIs" dxfId="3300" priority="73" stopIfTrue="1" operator="equal">
      <formula>"-"</formula>
    </cfRule>
    <cfRule type="containsText" dxfId="3299" priority="74" stopIfTrue="1" operator="containsText" text="leer">
      <formula>NOT(ISERROR(SEARCH("leer",I9)))</formula>
    </cfRule>
  </conditionalFormatting>
  <conditionalFormatting sqref="I9">
    <cfRule type="cellIs" dxfId="3298" priority="71" stopIfTrue="1" operator="equal">
      <formula>"-"</formula>
    </cfRule>
    <cfRule type="containsText" dxfId="3297" priority="72" stopIfTrue="1" operator="containsText" text="leer">
      <formula>NOT(ISERROR(SEARCH("leer",I9)))</formula>
    </cfRule>
  </conditionalFormatting>
  <conditionalFormatting sqref="I9">
    <cfRule type="cellIs" dxfId="3296" priority="69" stopIfTrue="1" operator="equal">
      <formula>"-"</formula>
    </cfRule>
    <cfRule type="containsText" dxfId="3295" priority="70" stopIfTrue="1" operator="containsText" text="leer">
      <formula>NOT(ISERROR(SEARCH("leer",I9)))</formula>
    </cfRule>
  </conditionalFormatting>
  <conditionalFormatting sqref="I5:I11">
    <cfRule type="cellIs" dxfId="3294" priority="67" stopIfTrue="1" operator="equal">
      <formula>"-"</formula>
    </cfRule>
    <cfRule type="containsText" dxfId="3293" priority="68" stopIfTrue="1" operator="containsText" text="leer">
      <formula>NOT(ISERROR(SEARCH("leer",I5)))</formula>
    </cfRule>
  </conditionalFormatting>
  <conditionalFormatting sqref="I5:I11">
    <cfRule type="cellIs" dxfId="3292" priority="65" stopIfTrue="1" operator="equal">
      <formula>"-"</formula>
    </cfRule>
    <cfRule type="containsText" dxfId="3291" priority="66" stopIfTrue="1" operator="containsText" text="leer">
      <formula>NOT(ISERROR(SEARCH("leer",I5)))</formula>
    </cfRule>
  </conditionalFormatting>
  <conditionalFormatting sqref="I5:I11">
    <cfRule type="cellIs" dxfId="3290" priority="63" stopIfTrue="1" operator="equal">
      <formula>"-"</formula>
    </cfRule>
    <cfRule type="containsText" dxfId="3289" priority="64" stopIfTrue="1" operator="containsText" text="leer">
      <formula>NOT(ISERROR(SEARCH("leer",I5)))</formula>
    </cfRule>
  </conditionalFormatting>
  <conditionalFormatting sqref="I5:I11">
    <cfRule type="cellIs" dxfId="3288" priority="61" stopIfTrue="1" operator="equal">
      <formula>"-"</formula>
    </cfRule>
    <cfRule type="containsText" dxfId="3287" priority="62" stopIfTrue="1" operator="containsText" text="leer">
      <formula>NOT(ISERROR(SEARCH("leer",I5)))</formula>
    </cfRule>
  </conditionalFormatting>
  <conditionalFormatting sqref="I5:I11">
    <cfRule type="cellIs" dxfId="3286" priority="59" stopIfTrue="1" operator="equal">
      <formula>"-"</formula>
    </cfRule>
    <cfRule type="containsText" dxfId="3285" priority="60" stopIfTrue="1" operator="containsText" text="leer">
      <formula>NOT(ISERROR(SEARCH("leer",I5)))</formula>
    </cfRule>
  </conditionalFormatting>
  <conditionalFormatting sqref="I5:I11">
    <cfRule type="cellIs" dxfId="3284" priority="57" stopIfTrue="1" operator="equal">
      <formula>"-"</formula>
    </cfRule>
    <cfRule type="containsText" dxfId="3283" priority="58" stopIfTrue="1" operator="containsText" text="leer">
      <formula>NOT(ISERROR(SEARCH("leer",I5)))</formula>
    </cfRule>
  </conditionalFormatting>
  <conditionalFormatting sqref="I5:I11">
    <cfRule type="cellIs" dxfId="3282" priority="55" stopIfTrue="1" operator="equal">
      <formula>"-"</formula>
    </cfRule>
    <cfRule type="containsText" dxfId="3281" priority="56" stopIfTrue="1" operator="containsText" text="leer">
      <formula>NOT(ISERROR(SEARCH("leer",I5)))</formula>
    </cfRule>
  </conditionalFormatting>
  <conditionalFormatting sqref="I9:I10">
    <cfRule type="cellIs" dxfId="3280" priority="53" stopIfTrue="1" operator="equal">
      <formula>"-"</formula>
    </cfRule>
    <cfRule type="containsText" dxfId="3279" priority="54" stopIfTrue="1" operator="containsText" text="leer">
      <formula>NOT(ISERROR(SEARCH("leer",I9)))</formula>
    </cfRule>
  </conditionalFormatting>
  <conditionalFormatting sqref="I9:I10">
    <cfRule type="cellIs" dxfId="3278" priority="51" stopIfTrue="1" operator="equal">
      <formula>"-"</formula>
    </cfRule>
    <cfRule type="containsText" dxfId="3277" priority="52" stopIfTrue="1" operator="containsText" text="leer">
      <formula>NOT(ISERROR(SEARCH("leer",I9)))</formula>
    </cfRule>
  </conditionalFormatting>
  <conditionalFormatting sqref="I9:I10">
    <cfRule type="cellIs" dxfId="3276" priority="49" stopIfTrue="1" operator="equal">
      <formula>"-"</formula>
    </cfRule>
    <cfRule type="containsText" dxfId="3275" priority="50" stopIfTrue="1" operator="containsText" text="leer">
      <formula>NOT(ISERROR(SEARCH("leer",I9)))</formula>
    </cfRule>
  </conditionalFormatting>
  <conditionalFormatting sqref="I9:I10">
    <cfRule type="cellIs" dxfId="3274" priority="47" stopIfTrue="1" operator="equal">
      <formula>"-"</formula>
    </cfRule>
    <cfRule type="containsText" dxfId="3273" priority="48" stopIfTrue="1" operator="containsText" text="leer">
      <formula>NOT(ISERROR(SEARCH("leer",I9)))</formula>
    </cfRule>
  </conditionalFormatting>
  <conditionalFormatting sqref="I9:I10">
    <cfRule type="cellIs" dxfId="3272" priority="45" stopIfTrue="1" operator="equal">
      <formula>"-"</formula>
    </cfRule>
    <cfRule type="containsText" dxfId="3271" priority="46" stopIfTrue="1" operator="containsText" text="leer">
      <formula>NOT(ISERROR(SEARCH("leer",I9)))</formula>
    </cfRule>
  </conditionalFormatting>
  <conditionalFormatting sqref="I9:I10">
    <cfRule type="cellIs" dxfId="3270" priority="43" stopIfTrue="1" operator="equal">
      <formula>"-"</formula>
    </cfRule>
    <cfRule type="containsText" dxfId="3269" priority="44" stopIfTrue="1" operator="containsText" text="leer">
      <formula>NOT(ISERROR(SEARCH("leer",I9)))</formula>
    </cfRule>
  </conditionalFormatting>
  <conditionalFormatting sqref="I9:I10">
    <cfRule type="cellIs" dxfId="3268" priority="41" stopIfTrue="1" operator="equal">
      <formula>"-"</formula>
    </cfRule>
    <cfRule type="containsText" dxfId="3267" priority="42" stopIfTrue="1" operator="containsText" text="leer">
      <formula>NOT(ISERROR(SEARCH("leer",I9)))</formula>
    </cfRule>
  </conditionalFormatting>
  <conditionalFormatting sqref="I9">
    <cfRule type="cellIs" dxfId="3266" priority="39" stopIfTrue="1" operator="equal">
      <formula>"-"</formula>
    </cfRule>
    <cfRule type="containsText" dxfId="3265" priority="40" stopIfTrue="1" operator="containsText" text="leer">
      <formula>NOT(ISERROR(SEARCH("leer",I9)))</formula>
    </cfRule>
  </conditionalFormatting>
  <conditionalFormatting sqref="I9">
    <cfRule type="cellIs" dxfId="3264" priority="37" stopIfTrue="1" operator="equal">
      <formula>"-"</formula>
    </cfRule>
    <cfRule type="containsText" dxfId="3263" priority="38" stopIfTrue="1" operator="containsText" text="leer">
      <formula>NOT(ISERROR(SEARCH("leer",I9)))</formula>
    </cfRule>
  </conditionalFormatting>
  <conditionalFormatting sqref="J7">
    <cfRule type="cellIs" dxfId="3262" priority="35" stopIfTrue="1" operator="equal">
      <formula>"-"</formula>
    </cfRule>
    <cfRule type="containsText" dxfId="3261" priority="36" stopIfTrue="1" operator="containsText" text="leer">
      <formula>NOT(ISERROR(SEARCH("leer",J7)))</formula>
    </cfRule>
  </conditionalFormatting>
  <conditionalFormatting sqref="J7">
    <cfRule type="cellIs" dxfId="3260" priority="33" stopIfTrue="1" operator="equal">
      <formula>"-"</formula>
    </cfRule>
    <cfRule type="containsText" dxfId="3259" priority="34" stopIfTrue="1" operator="containsText" text="leer">
      <formula>NOT(ISERROR(SEARCH("leer",J7)))</formula>
    </cfRule>
  </conditionalFormatting>
  <conditionalFormatting sqref="I7">
    <cfRule type="cellIs" dxfId="3258" priority="31" stopIfTrue="1" operator="equal">
      <formula>"-"</formula>
    </cfRule>
    <cfRule type="containsText" dxfId="3257" priority="32" stopIfTrue="1" operator="containsText" text="leer">
      <formula>NOT(ISERROR(SEARCH("leer",I7)))</formula>
    </cfRule>
  </conditionalFormatting>
  <conditionalFormatting sqref="I7">
    <cfRule type="cellIs" dxfId="3256" priority="29" stopIfTrue="1" operator="equal">
      <formula>"-"</formula>
    </cfRule>
    <cfRule type="containsText" dxfId="3255" priority="30" stopIfTrue="1" operator="containsText" text="leer">
      <formula>NOT(ISERROR(SEARCH("leer",I7)))</formula>
    </cfRule>
  </conditionalFormatting>
  <conditionalFormatting sqref="I7">
    <cfRule type="cellIs" dxfId="3254" priority="27" stopIfTrue="1" operator="equal">
      <formula>"-"</formula>
    </cfRule>
    <cfRule type="containsText" dxfId="3253" priority="28" stopIfTrue="1" operator="containsText" text="leer">
      <formula>NOT(ISERROR(SEARCH("leer",I7)))</formula>
    </cfRule>
  </conditionalFormatting>
  <conditionalFormatting sqref="I7">
    <cfRule type="cellIs" dxfId="3252" priority="25" stopIfTrue="1" operator="equal">
      <formula>"-"</formula>
    </cfRule>
    <cfRule type="containsText" dxfId="3251" priority="26" stopIfTrue="1" operator="containsText" text="leer">
      <formula>NOT(ISERROR(SEARCH("leer",I7)))</formula>
    </cfRule>
  </conditionalFormatting>
  <conditionalFormatting sqref="I7">
    <cfRule type="cellIs" dxfId="3250" priority="23" stopIfTrue="1" operator="equal">
      <formula>"-"</formula>
    </cfRule>
    <cfRule type="containsText" dxfId="3249" priority="24" stopIfTrue="1" operator="containsText" text="leer">
      <formula>NOT(ISERROR(SEARCH("leer",I7)))</formula>
    </cfRule>
  </conditionalFormatting>
  <conditionalFormatting sqref="I7">
    <cfRule type="cellIs" dxfId="3248" priority="21" stopIfTrue="1" operator="equal">
      <formula>"-"</formula>
    </cfRule>
    <cfRule type="containsText" dxfId="3247" priority="22" stopIfTrue="1" operator="containsText" text="leer">
      <formula>NOT(ISERROR(SEARCH("leer",I7)))</formula>
    </cfRule>
  </conditionalFormatting>
  <conditionalFormatting sqref="I7">
    <cfRule type="cellIs" dxfId="3246" priority="19" stopIfTrue="1" operator="equal">
      <formula>"-"</formula>
    </cfRule>
    <cfRule type="containsText" dxfId="3245" priority="20" stopIfTrue="1" operator="containsText" text="leer">
      <formula>NOT(ISERROR(SEARCH("leer",I7)))</formula>
    </cfRule>
  </conditionalFormatting>
  <conditionalFormatting sqref="H5:H11">
    <cfRule type="cellIs" dxfId="3244" priority="17" stopIfTrue="1" operator="equal">
      <formula>"-"</formula>
    </cfRule>
    <cfRule type="containsText" dxfId="3243" priority="18" stopIfTrue="1" operator="containsText" text="leer">
      <formula>NOT(ISERROR(SEARCH("leer",H5)))</formula>
    </cfRule>
  </conditionalFormatting>
  <conditionalFormatting sqref="H5:H11">
    <cfRule type="cellIs" dxfId="3242" priority="16" stopIfTrue="1" operator="equal">
      <formula>"-"</formula>
    </cfRule>
  </conditionalFormatting>
  <conditionalFormatting sqref="H5:H11">
    <cfRule type="cellIs" dxfId="3241" priority="14" stopIfTrue="1" operator="equal">
      <formula>"-"</formula>
    </cfRule>
    <cfRule type="containsText" dxfId="3240" priority="15" stopIfTrue="1" operator="containsText" text="leer">
      <formula>NOT(ISERROR(SEARCH("leer",H5)))</formula>
    </cfRule>
  </conditionalFormatting>
  <conditionalFormatting sqref="H5:H11">
    <cfRule type="cellIs" dxfId="3239" priority="13" stopIfTrue="1" operator="equal">
      <formula>"-"</formula>
    </cfRule>
  </conditionalFormatting>
  <conditionalFormatting sqref="H9:H10">
    <cfRule type="cellIs" dxfId="3238" priority="11" stopIfTrue="1" operator="equal">
      <formula>"-"</formula>
    </cfRule>
    <cfRule type="containsText" dxfId="3237" priority="12" stopIfTrue="1" operator="containsText" text="leer">
      <formula>NOT(ISERROR(SEARCH("leer",H9)))</formula>
    </cfRule>
  </conditionalFormatting>
  <conditionalFormatting sqref="H9:H10">
    <cfRule type="cellIs" dxfId="3236" priority="10" stopIfTrue="1" operator="equal">
      <formula>"-"</formula>
    </cfRule>
  </conditionalFormatting>
  <conditionalFormatting sqref="H9:H10">
    <cfRule type="cellIs" dxfId="3235" priority="8" stopIfTrue="1" operator="equal">
      <formula>"-"</formula>
    </cfRule>
    <cfRule type="containsText" dxfId="3234" priority="9" stopIfTrue="1" operator="containsText" text="leer">
      <formula>NOT(ISERROR(SEARCH("leer",H9)))</formula>
    </cfRule>
  </conditionalFormatting>
  <conditionalFormatting sqref="H9:H10">
    <cfRule type="cellIs" dxfId="3233" priority="7" stopIfTrue="1" operator="equal">
      <formula>"-"</formula>
    </cfRule>
  </conditionalFormatting>
  <conditionalFormatting sqref="G5:G8">
    <cfRule type="cellIs" dxfId="3232" priority="5" stopIfTrue="1" operator="equal">
      <formula>"-"</formula>
    </cfRule>
    <cfRule type="containsText" dxfId="3231" priority="6" stopIfTrue="1" operator="containsText" text="leer">
      <formula>NOT(ISERROR(SEARCH("leer",G5)))</formula>
    </cfRule>
  </conditionalFormatting>
  <conditionalFormatting sqref="G5:G8">
    <cfRule type="cellIs" dxfId="3230" priority="4" stopIfTrue="1" operator="equal">
      <formula>"-"</formula>
    </cfRule>
  </conditionalFormatting>
  <conditionalFormatting sqref="G5:G8">
    <cfRule type="cellIs" dxfId="3229" priority="2" stopIfTrue="1" operator="equal">
      <formula>"-"</formula>
    </cfRule>
    <cfRule type="containsText" dxfId="3228" priority="3" stopIfTrue="1" operator="containsText" text="leer">
      <formula>NOT(ISERROR(SEARCH("leer",G5)))</formula>
    </cfRule>
  </conditionalFormatting>
  <hyperlinks>
    <hyperlink ref="A1" location="Index!A1" display="zurück"/>
  </hyperlinks>
  <pageMargins left="0.79000000000000015" right="0.79000000000000015" top="0.98" bottom="0.98" header="0.51" footer="0.51"/>
  <pageSetup paperSize="9" scale="54" orientation="landscape" horizontalDpi="1200" verticalDpi="1200"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192"/>
  <sheetViews>
    <sheetView showRuler="0" zoomScaleNormal="100" workbookViewId="0"/>
  </sheetViews>
  <sheetFormatPr baseColWidth="10" defaultColWidth="10.7109375" defaultRowHeight="12.75"/>
  <cols>
    <col min="1" max="1" width="45.42578125" style="65" customWidth="1"/>
    <col min="2" max="2" width="8.42578125" style="44" bestFit="1" customWidth="1"/>
    <col min="3" max="3" width="9.140625" style="60" bestFit="1" customWidth="1"/>
    <col min="4" max="4" width="12.28515625" style="8" customWidth="1"/>
    <col min="5" max="12" width="11.42578125" style="60" customWidth="1"/>
    <col min="13" max="15" width="11.42578125" style="8" customWidth="1"/>
    <col min="16" max="16" width="12.28515625" style="8" customWidth="1"/>
    <col min="18" max="18" width="2.5703125" customWidth="1"/>
    <col min="32" max="16384" width="10.7109375" style="44"/>
  </cols>
  <sheetData>
    <row r="1" spans="1:18" s="5" customFormat="1">
      <c r="A1" s="92" t="s">
        <v>343</v>
      </c>
    </row>
    <row r="2" spans="1:18" s="5" customFormat="1">
      <c r="A2" s="92"/>
    </row>
    <row r="3" spans="1:18" s="4" customFormat="1">
      <c r="A3" s="86" t="s">
        <v>91</v>
      </c>
      <c r="C3" s="5" t="s">
        <v>385</v>
      </c>
      <c r="D3" s="5" t="s">
        <v>477</v>
      </c>
      <c r="E3" s="22">
        <v>2004</v>
      </c>
      <c r="F3" s="22">
        <v>2005</v>
      </c>
      <c r="G3" s="22">
        <v>2006</v>
      </c>
      <c r="H3" s="22">
        <v>2007</v>
      </c>
      <c r="I3" s="22">
        <v>2008</v>
      </c>
      <c r="J3" s="22">
        <v>2009</v>
      </c>
      <c r="K3" s="22">
        <v>2010</v>
      </c>
      <c r="L3" s="22">
        <v>2011</v>
      </c>
      <c r="M3" s="22">
        <v>2012</v>
      </c>
      <c r="N3" s="22">
        <v>2013</v>
      </c>
      <c r="O3" s="4">
        <v>2014</v>
      </c>
      <c r="P3" s="4">
        <v>2015</v>
      </c>
      <c r="Q3" s="342">
        <v>2016</v>
      </c>
      <c r="R3" s="340"/>
    </row>
    <row r="4" spans="1:18">
      <c r="A4" s="86"/>
      <c r="E4" s="83"/>
      <c r="F4" s="83"/>
      <c r="G4" s="83"/>
      <c r="H4" s="83"/>
      <c r="Q4" s="336"/>
      <c r="R4" s="336"/>
    </row>
    <row r="5" spans="1:18" ht="25.5">
      <c r="A5" s="65" t="s">
        <v>92</v>
      </c>
      <c r="B5" s="44" t="s">
        <v>354</v>
      </c>
      <c r="C5" s="60">
        <v>1</v>
      </c>
      <c r="D5" s="8" t="s">
        <v>562</v>
      </c>
      <c r="E5" s="43">
        <v>3153</v>
      </c>
      <c r="F5" s="43">
        <v>2876</v>
      </c>
      <c r="G5" s="43">
        <v>2021</v>
      </c>
      <c r="H5" s="43">
        <v>1642</v>
      </c>
      <c r="I5" s="255">
        <v>3541</v>
      </c>
      <c r="J5" s="255">
        <v>2221</v>
      </c>
      <c r="K5" s="197">
        <v>2555</v>
      </c>
      <c r="L5" s="197">
        <v>2980</v>
      </c>
      <c r="M5" s="19">
        <v>2991</v>
      </c>
      <c r="N5" s="19">
        <v>2042</v>
      </c>
      <c r="O5" s="19">
        <v>3489</v>
      </c>
      <c r="P5" s="19">
        <v>4847</v>
      </c>
      <c r="Q5" s="337">
        <v>5080</v>
      </c>
      <c r="R5" s="336"/>
    </row>
    <row r="6" spans="1:18">
      <c r="A6" s="65" t="s">
        <v>93</v>
      </c>
      <c r="B6" s="44" t="s">
        <v>284</v>
      </c>
      <c r="C6" s="60">
        <v>2</v>
      </c>
      <c r="D6" s="8" t="s">
        <v>562</v>
      </c>
      <c r="E6" s="385">
        <v>94.5</v>
      </c>
      <c r="F6" s="385">
        <v>101.1</v>
      </c>
      <c r="G6" s="385">
        <v>103.9</v>
      </c>
      <c r="H6" s="385">
        <v>102.1</v>
      </c>
      <c r="I6" s="253">
        <v>88.1</v>
      </c>
      <c r="J6" s="253">
        <v>95.7</v>
      </c>
      <c r="K6" s="310">
        <v>98.9</v>
      </c>
      <c r="L6" s="310">
        <v>96.7</v>
      </c>
      <c r="M6" s="37">
        <v>98.8</v>
      </c>
      <c r="N6" s="37">
        <v>101.4</v>
      </c>
      <c r="O6" s="37">
        <v>101.4</v>
      </c>
      <c r="P6" s="37">
        <v>99.4</v>
      </c>
      <c r="Q6" s="386">
        <v>102.2</v>
      </c>
      <c r="R6" s="336" t="s">
        <v>539</v>
      </c>
    </row>
    <row r="7" spans="1:18">
      <c r="E7" s="44"/>
      <c r="F7" s="44"/>
      <c r="G7" s="44"/>
      <c r="H7" s="44"/>
      <c r="L7" s="68"/>
    </row>
    <row r="8" spans="1:18">
      <c r="E8" s="44"/>
      <c r="F8" s="44"/>
      <c r="G8" s="44"/>
      <c r="H8" s="44"/>
      <c r="L8" s="68"/>
    </row>
    <row r="9" spans="1:18">
      <c r="E9" s="44"/>
      <c r="F9" s="44"/>
      <c r="G9" s="44"/>
      <c r="H9" s="44"/>
    </row>
    <row r="10" spans="1:18">
      <c r="A10" s="161"/>
      <c r="E10" s="44"/>
      <c r="F10" s="44"/>
      <c r="G10" s="44"/>
      <c r="H10" s="44"/>
    </row>
    <row r="11" spans="1:18">
      <c r="A11" s="440" t="s">
        <v>537</v>
      </c>
      <c r="B11" s="440"/>
      <c r="C11" s="440"/>
      <c r="D11" s="440"/>
      <c r="E11" s="440"/>
      <c r="F11" s="440"/>
      <c r="G11" s="440"/>
      <c r="H11" s="440"/>
      <c r="I11" s="440"/>
      <c r="J11" s="440"/>
      <c r="K11" s="440"/>
      <c r="L11" s="440"/>
      <c r="M11" s="440"/>
      <c r="N11" s="440"/>
      <c r="O11" s="440"/>
      <c r="P11" s="440"/>
      <c r="Q11" s="440"/>
      <c r="R11" s="440"/>
    </row>
    <row r="12" spans="1:18">
      <c r="A12" s="440" t="s">
        <v>538</v>
      </c>
      <c r="B12" s="440"/>
      <c r="C12" s="440"/>
      <c r="D12" s="440"/>
      <c r="E12" s="440"/>
      <c r="F12" s="440"/>
      <c r="G12" s="440"/>
      <c r="H12" s="440"/>
      <c r="I12" s="440"/>
      <c r="J12" s="440"/>
      <c r="K12" s="440"/>
      <c r="L12" s="440"/>
      <c r="M12" s="440"/>
      <c r="N12" s="440"/>
      <c r="O12" s="440"/>
      <c r="P12" s="440"/>
      <c r="Q12" s="440"/>
      <c r="R12" s="440"/>
    </row>
    <row r="13" spans="1:18">
      <c r="A13" s="440" t="s">
        <v>846</v>
      </c>
      <c r="B13" s="440"/>
      <c r="C13" s="440"/>
      <c r="D13" s="440"/>
      <c r="E13" s="440"/>
      <c r="F13" s="440"/>
      <c r="G13" s="440"/>
      <c r="H13" s="440"/>
      <c r="I13" s="440"/>
      <c r="J13" s="440"/>
      <c r="K13" s="440"/>
      <c r="L13" s="440"/>
      <c r="M13" s="440"/>
      <c r="N13" s="440"/>
      <c r="O13" s="440"/>
      <c r="P13" s="440"/>
      <c r="Q13" s="440"/>
      <c r="R13" s="440"/>
    </row>
    <row r="14" spans="1:18">
      <c r="E14" s="44"/>
      <c r="F14" s="44"/>
      <c r="G14" s="44"/>
      <c r="H14" s="44"/>
    </row>
    <row r="15" spans="1:18">
      <c r="E15" s="44"/>
      <c r="F15" s="44"/>
      <c r="G15" s="44"/>
      <c r="H15" s="44"/>
    </row>
    <row r="16" spans="1:18">
      <c r="E16" s="44"/>
      <c r="F16" s="44"/>
      <c r="G16" s="44"/>
      <c r="H16" s="44"/>
    </row>
    <row r="17" spans="1:8">
      <c r="A17" s="177"/>
      <c r="E17" s="44"/>
      <c r="F17" s="44"/>
      <c r="G17" s="44"/>
      <c r="H17" s="44"/>
    </row>
    <row r="18" spans="1:8">
      <c r="E18" s="44"/>
      <c r="F18" s="44"/>
      <c r="G18" s="44"/>
      <c r="H18" s="44"/>
    </row>
    <row r="19" spans="1:8">
      <c r="E19" s="44"/>
      <c r="F19" s="44"/>
      <c r="G19" s="44"/>
      <c r="H19" s="44"/>
    </row>
    <row r="20" spans="1:8">
      <c r="E20" s="44"/>
      <c r="F20" s="44"/>
      <c r="G20" s="44"/>
      <c r="H20" s="44"/>
    </row>
    <row r="21" spans="1:8">
      <c r="E21" s="44"/>
      <c r="F21" s="44"/>
      <c r="G21" s="44"/>
      <c r="H21" s="44"/>
    </row>
    <row r="22" spans="1:8">
      <c r="E22" s="44"/>
      <c r="F22" s="44"/>
      <c r="G22" s="44"/>
      <c r="H22" s="44"/>
    </row>
    <row r="23" spans="1:8">
      <c r="E23" s="44"/>
      <c r="F23" s="44"/>
      <c r="G23" s="44"/>
      <c r="H23" s="44"/>
    </row>
    <row r="24" spans="1:8">
      <c r="E24" s="44"/>
      <c r="F24" s="44"/>
      <c r="G24" s="44"/>
      <c r="H24" s="44"/>
    </row>
    <row r="25" spans="1:8">
      <c r="E25" s="44"/>
      <c r="F25" s="44"/>
      <c r="G25" s="44"/>
      <c r="H25" s="44"/>
    </row>
    <row r="26" spans="1:8">
      <c r="E26" s="44"/>
      <c r="F26" s="44"/>
      <c r="G26" s="44"/>
      <c r="H26" s="44"/>
    </row>
    <row r="27" spans="1:8">
      <c r="E27" s="44"/>
      <c r="F27" s="44"/>
      <c r="G27" s="44"/>
      <c r="H27" s="44"/>
    </row>
    <row r="28" spans="1:8">
      <c r="E28" s="44"/>
      <c r="F28" s="44"/>
      <c r="G28" s="44"/>
      <c r="H28" s="44"/>
    </row>
    <row r="29" spans="1:8">
      <c r="E29" s="44"/>
      <c r="F29" s="44"/>
      <c r="G29" s="44"/>
      <c r="H29" s="44"/>
    </row>
    <row r="30" spans="1:8">
      <c r="E30" s="44"/>
      <c r="F30" s="44"/>
      <c r="G30" s="44"/>
      <c r="H30" s="44"/>
    </row>
    <row r="31" spans="1:8">
      <c r="E31" s="44"/>
      <c r="F31" s="44"/>
      <c r="G31" s="44"/>
      <c r="H31" s="44"/>
    </row>
    <row r="32" spans="1:8">
      <c r="E32" s="44"/>
      <c r="F32" s="44"/>
      <c r="G32" s="44"/>
      <c r="H32" s="44"/>
    </row>
    <row r="33" spans="5:8">
      <c r="E33" s="44"/>
      <c r="F33" s="44"/>
      <c r="G33" s="44"/>
      <c r="H33" s="44"/>
    </row>
    <row r="34" spans="5:8">
      <c r="E34" s="44"/>
      <c r="F34" s="44"/>
      <c r="G34" s="44"/>
      <c r="H34" s="44"/>
    </row>
    <row r="35" spans="5:8">
      <c r="E35" s="44"/>
      <c r="F35" s="44"/>
      <c r="G35" s="44"/>
      <c r="H35" s="44"/>
    </row>
    <row r="36" spans="5:8">
      <c r="E36" s="44"/>
      <c r="F36" s="44"/>
      <c r="G36" s="44"/>
      <c r="H36" s="44"/>
    </row>
    <row r="37" spans="5:8">
      <c r="E37" s="44"/>
      <c r="F37" s="44"/>
      <c r="G37" s="44"/>
      <c r="H37" s="44"/>
    </row>
    <row r="38" spans="5:8">
      <c r="E38" s="44"/>
      <c r="F38" s="44"/>
      <c r="G38" s="44"/>
      <c r="H38" s="44"/>
    </row>
    <row r="39" spans="5:8">
      <c r="E39" s="44"/>
      <c r="F39" s="44"/>
      <c r="G39" s="44"/>
      <c r="H39" s="44"/>
    </row>
    <row r="40" spans="5:8">
      <c r="E40" s="44"/>
      <c r="F40" s="44"/>
      <c r="G40" s="44"/>
      <c r="H40" s="44"/>
    </row>
    <row r="41" spans="5:8">
      <c r="E41" s="44"/>
      <c r="F41" s="44"/>
      <c r="G41" s="44"/>
      <c r="H41" s="44"/>
    </row>
    <row r="42" spans="5:8">
      <c r="E42" s="44"/>
      <c r="F42" s="44"/>
      <c r="G42" s="44"/>
      <c r="H42" s="44"/>
    </row>
    <row r="43" spans="5:8">
      <c r="E43" s="44"/>
      <c r="F43" s="44"/>
      <c r="G43" s="44"/>
      <c r="H43" s="44"/>
    </row>
    <row r="44" spans="5:8">
      <c r="E44" s="44"/>
      <c r="F44" s="44"/>
      <c r="G44" s="44"/>
      <c r="H44" s="44"/>
    </row>
    <row r="45" spans="5:8">
      <c r="E45" s="44"/>
      <c r="F45" s="44"/>
      <c r="G45" s="44"/>
      <c r="H45" s="44"/>
    </row>
    <row r="46" spans="5:8">
      <c r="E46" s="44"/>
      <c r="F46" s="44"/>
      <c r="G46" s="44"/>
      <c r="H46" s="44"/>
    </row>
    <row r="47" spans="5:8">
      <c r="E47" s="44"/>
      <c r="F47" s="44"/>
      <c r="G47" s="44"/>
      <c r="H47" s="44"/>
    </row>
    <row r="48" spans="5:8">
      <c r="E48" s="44"/>
      <c r="F48" s="44"/>
      <c r="G48" s="44"/>
      <c r="H48" s="44"/>
    </row>
    <row r="49" spans="5:8">
      <c r="E49" s="44"/>
      <c r="F49" s="44"/>
      <c r="G49" s="44"/>
      <c r="H49" s="44"/>
    </row>
    <row r="50" spans="5:8">
      <c r="E50" s="44"/>
      <c r="F50" s="44"/>
      <c r="G50" s="44"/>
      <c r="H50" s="44"/>
    </row>
    <row r="51" spans="5:8">
      <c r="E51" s="44"/>
      <c r="F51" s="44"/>
      <c r="G51" s="44"/>
      <c r="H51" s="44"/>
    </row>
    <row r="52" spans="5:8">
      <c r="E52" s="44"/>
      <c r="F52" s="44"/>
      <c r="G52" s="44"/>
      <c r="H52" s="44"/>
    </row>
    <row r="53" spans="5:8">
      <c r="E53" s="44"/>
      <c r="F53" s="44"/>
      <c r="G53" s="44"/>
      <c r="H53" s="44"/>
    </row>
    <row r="54" spans="5:8">
      <c r="E54" s="44"/>
      <c r="F54" s="44"/>
      <c r="G54" s="44"/>
      <c r="H54" s="44"/>
    </row>
    <row r="55" spans="5:8">
      <c r="E55" s="44"/>
      <c r="F55" s="44"/>
      <c r="G55" s="44"/>
      <c r="H55" s="44"/>
    </row>
    <row r="56" spans="5:8">
      <c r="E56" s="44"/>
      <c r="F56" s="44"/>
      <c r="G56" s="44"/>
      <c r="H56" s="44"/>
    </row>
    <row r="57" spans="5:8">
      <c r="E57" s="44"/>
      <c r="F57" s="44"/>
      <c r="G57" s="44"/>
      <c r="H57" s="44"/>
    </row>
    <row r="58" spans="5:8">
      <c r="E58" s="44"/>
      <c r="F58" s="44"/>
      <c r="G58" s="44"/>
      <c r="H58" s="44"/>
    </row>
    <row r="59" spans="5:8">
      <c r="E59" s="44"/>
      <c r="F59" s="44"/>
      <c r="G59" s="44"/>
      <c r="H59" s="44"/>
    </row>
    <row r="60" spans="5:8">
      <c r="E60" s="44"/>
      <c r="F60" s="44"/>
      <c r="G60" s="44"/>
      <c r="H60" s="44"/>
    </row>
    <row r="61" spans="5:8">
      <c r="E61" s="44"/>
      <c r="F61" s="44"/>
      <c r="G61" s="44"/>
      <c r="H61" s="44"/>
    </row>
    <row r="62" spans="5:8">
      <c r="E62" s="44"/>
      <c r="F62" s="44"/>
      <c r="G62" s="44"/>
      <c r="H62" s="44"/>
    </row>
    <row r="63" spans="5:8">
      <c r="E63" s="44"/>
      <c r="F63" s="44"/>
      <c r="G63" s="44"/>
      <c r="H63" s="44"/>
    </row>
    <row r="64" spans="5:8">
      <c r="E64" s="44"/>
      <c r="F64" s="44"/>
      <c r="G64" s="44"/>
      <c r="H64" s="44"/>
    </row>
    <row r="65" spans="5:8">
      <c r="E65" s="44"/>
      <c r="F65" s="44"/>
      <c r="G65" s="44"/>
      <c r="H65" s="44"/>
    </row>
    <row r="66" spans="5:8">
      <c r="E66" s="44"/>
      <c r="F66" s="44"/>
      <c r="G66" s="44"/>
      <c r="H66" s="44"/>
    </row>
    <row r="67" spans="5:8">
      <c r="E67" s="44"/>
      <c r="F67" s="44"/>
      <c r="G67" s="44"/>
      <c r="H67" s="44"/>
    </row>
    <row r="68" spans="5:8">
      <c r="E68" s="44"/>
      <c r="F68" s="44"/>
      <c r="G68" s="44"/>
      <c r="H68" s="44"/>
    </row>
    <row r="69" spans="5:8">
      <c r="E69" s="44"/>
      <c r="F69" s="44"/>
      <c r="G69" s="44"/>
      <c r="H69" s="44"/>
    </row>
    <row r="70" spans="5:8">
      <c r="E70" s="44"/>
      <c r="F70" s="44"/>
      <c r="G70" s="44"/>
      <c r="H70" s="44"/>
    </row>
    <row r="71" spans="5:8">
      <c r="E71" s="44"/>
      <c r="F71" s="44"/>
      <c r="G71" s="44"/>
      <c r="H71" s="44"/>
    </row>
    <row r="72" spans="5:8">
      <c r="E72" s="44"/>
      <c r="F72" s="44"/>
      <c r="G72" s="44"/>
      <c r="H72" s="44"/>
    </row>
    <row r="73" spans="5:8">
      <c r="E73" s="44"/>
      <c r="F73" s="44"/>
      <c r="G73" s="44"/>
      <c r="H73" s="44"/>
    </row>
    <row r="74" spans="5:8">
      <c r="E74" s="44"/>
      <c r="F74" s="44"/>
      <c r="G74" s="44"/>
      <c r="H74" s="44"/>
    </row>
    <row r="75" spans="5:8">
      <c r="E75" s="44"/>
      <c r="F75" s="44"/>
      <c r="G75" s="44"/>
      <c r="H75" s="44"/>
    </row>
    <row r="76" spans="5:8">
      <c r="E76" s="44"/>
      <c r="F76" s="44"/>
      <c r="G76" s="44"/>
      <c r="H76" s="44"/>
    </row>
    <row r="77" spans="5:8">
      <c r="E77" s="44"/>
      <c r="F77" s="44"/>
      <c r="G77" s="44"/>
      <c r="H77" s="44"/>
    </row>
    <row r="78" spans="5:8">
      <c r="E78" s="44"/>
      <c r="F78" s="44"/>
      <c r="G78" s="44"/>
      <c r="H78" s="44"/>
    </row>
    <row r="79" spans="5:8">
      <c r="E79" s="44"/>
      <c r="F79" s="44"/>
      <c r="G79" s="44"/>
      <c r="H79" s="44"/>
    </row>
    <row r="80" spans="5:8">
      <c r="E80" s="44"/>
      <c r="F80" s="44"/>
      <c r="G80" s="44"/>
      <c r="H80" s="44"/>
    </row>
    <row r="81" spans="5:8">
      <c r="E81" s="44"/>
      <c r="F81" s="44"/>
      <c r="G81" s="44"/>
      <c r="H81" s="44"/>
    </row>
    <row r="82" spans="5:8">
      <c r="E82" s="44"/>
      <c r="F82" s="44"/>
      <c r="G82" s="44"/>
      <c r="H82" s="44"/>
    </row>
    <row r="83" spans="5:8">
      <c r="E83" s="44"/>
      <c r="F83" s="44"/>
      <c r="G83" s="44"/>
      <c r="H83" s="44"/>
    </row>
    <row r="84" spans="5:8">
      <c r="E84" s="44"/>
      <c r="F84" s="44"/>
      <c r="G84" s="44"/>
      <c r="H84" s="44"/>
    </row>
    <row r="85" spans="5:8">
      <c r="E85" s="44"/>
      <c r="F85" s="44"/>
      <c r="G85" s="44"/>
      <c r="H85" s="44"/>
    </row>
    <row r="86" spans="5:8">
      <c r="E86" s="44"/>
      <c r="F86" s="44"/>
      <c r="G86" s="44"/>
      <c r="H86" s="44"/>
    </row>
    <row r="87" spans="5:8">
      <c r="E87" s="44"/>
      <c r="F87" s="44"/>
      <c r="G87" s="44"/>
      <c r="H87" s="44"/>
    </row>
    <row r="88" spans="5:8">
      <c r="E88" s="44"/>
      <c r="F88" s="44"/>
      <c r="G88" s="44"/>
      <c r="H88" s="44"/>
    </row>
    <row r="89" spans="5:8">
      <c r="E89" s="44"/>
      <c r="F89" s="44"/>
      <c r="G89" s="44"/>
      <c r="H89" s="44"/>
    </row>
    <row r="90" spans="5:8">
      <c r="E90" s="44"/>
      <c r="F90" s="44"/>
      <c r="G90" s="44"/>
      <c r="H90" s="44"/>
    </row>
    <row r="91" spans="5:8">
      <c r="E91" s="44"/>
      <c r="F91" s="44"/>
      <c r="G91" s="44"/>
      <c r="H91" s="44"/>
    </row>
    <row r="92" spans="5:8">
      <c r="E92" s="44"/>
      <c r="F92" s="44"/>
      <c r="G92" s="44"/>
      <c r="H92" s="44"/>
    </row>
    <row r="93" spans="5:8">
      <c r="E93" s="44"/>
      <c r="F93" s="44"/>
      <c r="G93" s="44"/>
      <c r="H93" s="44"/>
    </row>
    <row r="94" spans="5:8">
      <c r="E94" s="44"/>
      <c r="F94" s="44"/>
      <c r="G94" s="44"/>
      <c r="H94" s="44"/>
    </row>
    <row r="95" spans="5:8">
      <c r="E95" s="44"/>
      <c r="F95" s="44"/>
      <c r="G95" s="44"/>
      <c r="H95" s="44"/>
    </row>
    <row r="96" spans="5:8">
      <c r="E96" s="44"/>
      <c r="F96" s="44"/>
      <c r="G96" s="44"/>
      <c r="H96" s="44"/>
    </row>
    <row r="97" spans="5:8">
      <c r="E97" s="44"/>
      <c r="F97" s="44"/>
      <c r="G97" s="44"/>
      <c r="H97" s="44"/>
    </row>
    <row r="98" spans="5:8">
      <c r="E98" s="44"/>
      <c r="F98" s="44"/>
      <c r="G98" s="44"/>
      <c r="H98" s="44"/>
    </row>
    <row r="99" spans="5:8">
      <c r="E99" s="44"/>
      <c r="F99" s="44"/>
      <c r="G99" s="44"/>
      <c r="H99" s="44"/>
    </row>
    <row r="100" spans="5:8">
      <c r="E100" s="44"/>
      <c r="F100" s="44"/>
      <c r="G100" s="44"/>
      <c r="H100" s="44"/>
    </row>
    <row r="101" spans="5:8">
      <c r="E101" s="44"/>
      <c r="F101" s="44"/>
      <c r="G101" s="44"/>
      <c r="H101" s="44"/>
    </row>
    <row r="102" spans="5:8">
      <c r="E102" s="44"/>
      <c r="F102" s="44"/>
      <c r="G102" s="44"/>
      <c r="H102" s="44"/>
    </row>
    <row r="103" spans="5:8">
      <c r="E103" s="44"/>
      <c r="F103" s="44"/>
      <c r="G103" s="44"/>
      <c r="H103" s="44"/>
    </row>
    <row r="104" spans="5:8">
      <c r="E104" s="44"/>
      <c r="F104" s="44"/>
      <c r="G104" s="44"/>
      <c r="H104" s="44"/>
    </row>
    <row r="105" spans="5:8">
      <c r="E105" s="44"/>
      <c r="F105" s="44"/>
      <c r="G105" s="44"/>
      <c r="H105" s="44"/>
    </row>
    <row r="106" spans="5:8">
      <c r="E106" s="44"/>
      <c r="F106" s="44"/>
      <c r="G106" s="44"/>
      <c r="H106" s="44"/>
    </row>
    <row r="107" spans="5:8">
      <c r="E107" s="44"/>
      <c r="F107" s="44"/>
      <c r="G107" s="44"/>
      <c r="H107" s="44"/>
    </row>
    <row r="108" spans="5:8">
      <c r="E108" s="44"/>
      <c r="F108" s="44"/>
      <c r="G108" s="44"/>
      <c r="H108" s="44"/>
    </row>
    <row r="109" spans="5:8">
      <c r="E109" s="44"/>
      <c r="F109" s="44"/>
      <c r="G109" s="44"/>
      <c r="H109" s="44"/>
    </row>
    <row r="110" spans="5:8">
      <c r="E110" s="44"/>
      <c r="F110" s="44"/>
      <c r="G110" s="44"/>
      <c r="H110" s="44"/>
    </row>
    <row r="111" spans="5:8">
      <c r="E111" s="44"/>
      <c r="F111" s="44"/>
      <c r="G111" s="44"/>
      <c r="H111" s="44"/>
    </row>
    <row r="112" spans="5:8">
      <c r="E112" s="44"/>
      <c r="F112" s="44"/>
      <c r="G112" s="44"/>
      <c r="H112" s="44"/>
    </row>
    <row r="113" spans="5:8">
      <c r="E113" s="44"/>
      <c r="F113" s="44"/>
      <c r="G113" s="44"/>
      <c r="H113" s="44"/>
    </row>
    <row r="114" spans="5:8">
      <c r="E114" s="44"/>
      <c r="F114" s="44"/>
      <c r="G114" s="44"/>
      <c r="H114" s="44"/>
    </row>
    <row r="115" spans="5:8">
      <c r="E115" s="44"/>
      <c r="F115" s="44"/>
      <c r="G115" s="44"/>
      <c r="H115" s="44"/>
    </row>
    <row r="116" spans="5:8">
      <c r="E116" s="44"/>
      <c r="F116" s="44"/>
      <c r="G116" s="44"/>
      <c r="H116" s="44"/>
    </row>
    <row r="117" spans="5:8">
      <c r="E117" s="44"/>
      <c r="F117" s="44"/>
      <c r="G117" s="44"/>
      <c r="H117" s="44"/>
    </row>
    <row r="118" spans="5:8">
      <c r="E118" s="44"/>
      <c r="F118" s="44"/>
      <c r="G118" s="44"/>
      <c r="H118" s="44"/>
    </row>
    <row r="119" spans="5:8">
      <c r="E119" s="44"/>
      <c r="F119" s="44"/>
      <c r="G119" s="44"/>
      <c r="H119" s="44"/>
    </row>
    <row r="120" spans="5:8">
      <c r="E120" s="44"/>
      <c r="F120" s="44"/>
      <c r="G120" s="44"/>
      <c r="H120" s="44"/>
    </row>
    <row r="121" spans="5:8">
      <c r="E121" s="44"/>
      <c r="F121" s="44"/>
      <c r="G121" s="44"/>
      <c r="H121" s="44"/>
    </row>
    <row r="122" spans="5:8">
      <c r="E122" s="44"/>
      <c r="F122" s="44"/>
      <c r="G122" s="44"/>
      <c r="H122" s="44"/>
    </row>
    <row r="123" spans="5:8">
      <c r="E123" s="44"/>
      <c r="F123" s="44"/>
      <c r="G123" s="44"/>
      <c r="H123" s="44"/>
    </row>
    <row r="124" spans="5:8">
      <c r="E124" s="44"/>
      <c r="F124" s="44"/>
      <c r="G124" s="44"/>
      <c r="H124" s="44"/>
    </row>
    <row r="125" spans="5:8">
      <c r="E125" s="44"/>
      <c r="F125" s="44"/>
      <c r="G125" s="44"/>
      <c r="H125" s="44"/>
    </row>
    <row r="126" spans="5:8">
      <c r="E126" s="44"/>
      <c r="F126" s="44"/>
      <c r="G126" s="44"/>
      <c r="H126" s="44"/>
    </row>
    <row r="127" spans="5:8">
      <c r="E127" s="44"/>
      <c r="F127" s="44"/>
      <c r="G127" s="44"/>
      <c r="H127" s="44"/>
    </row>
    <row r="128" spans="5:8">
      <c r="E128" s="44"/>
      <c r="F128" s="44"/>
      <c r="G128" s="44"/>
      <c r="H128" s="44"/>
    </row>
    <row r="129" spans="5:8">
      <c r="E129" s="44"/>
      <c r="F129" s="44"/>
      <c r="G129" s="44"/>
      <c r="H129" s="44"/>
    </row>
    <row r="130" spans="5:8">
      <c r="E130" s="44"/>
      <c r="F130" s="44"/>
      <c r="G130" s="44"/>
      <c r="H130" s="44"/>
    </row>
    <row r="131" spans="5:8">
      <c r="E131" s="44"/>
      <c r="F131" s="44"/>
      <c r="G131" s="44"/>
      <c r="H131" s="44"/>
    </row>
    <row r="132" spans="5:8">
      <c r="E132" s="44"/>
      <c r="F132" s="44"/>
      <c r="G132" s="44"/>
      <c r="H132" s="44"/>
    </row>
    <row r="133" spans="5:8">
      <c r="E133" s="44"/>
      <c r="F133" s="44"/>
      <c r="G133" s="44"/>
      <c r="H133" s="44"/>
    </row>
    <row r="134" spans="5:8">
      <c r="E134" s="44"/>
      <c r="F134" s="44"/>
      <c r="G134" s="44"/>
      <c r="H134" s="44"/>
    </row>
    <row r="135" spans="5:8">
      <c r="E135" s="44"/>
      <c r="F135" s="44"/>
      <c r="G135" s="44"/>
      <c r="H135" s="44"/>
    </row>
    <row r="136" spans="5:8">
      <c r="E136" s="44"/>
      <c r="F136" s="44"/>
      <c r="G136" s="44"/>
      <c r="H136" s="44"/>
    </row>
    <row r="137" spans="5:8">
      <c r="E137" s="44"/>
      <c r="F137" s="44"/>
      <c r="G137" s="44"/>
      <c r="H137" s="44"/>
    </row>
    <row r="138" spans="5:8">
      <c r="E138" s="44"/>
      <c r="F138" s="44"/>
      <c r="G138" s="44"/>
      <c r="H138" s="44"/>
    </row>
    <row r="139" spans="5:8">
      <c r="E139" s="44"/>
      <c r="F139" s="44"/>
      <c r="G139" s="44"/>
      <c r="H139" s="44"/>
    </row>
    <row r="140" spans="5:8">
      <c r="E140" s="44"/>
      <c r="F140" s="44"/>
      <c r="G140" s="44"/>
      <c r="H140" s="44"/>
    </row>
    <row r="141" spans="5:8">
      <c r="E141" s="44"/>
      <c r="F141" s="44"/>
      <c r="G141" s="44"/>
      <c r="H141" s="44"/>
    </row>
    <row r="142" spans="5:8">
      <c r="E142" s="44"/>
      <c r="F142" s="44"/>
      <c r="G142" s="44"/>
      <c r="H142" s="44"/>
    </row>
    <row r="143" spans="5:8">
      <c r="E143" s="44"/>
      <c r="F143" s="44"/>
      <c r="G143" s="44"/>
      <c r="H143" s="44"/>
    </row>
    <row r="144" spans="5:8">
      <c r="E144" s="44"/>
      <c r="F144" s="44"/>
      <c r="G144" s="44"/>
      <c r="H144" s="44"/>
    </row>
    <row r="145" spans="5:8">
      <c r="E145" s="44"/>
      <c r="F145" s="44"/>
      <c r="G145" s="44"/>
      <c r="H145" s="44"/>
    </row>
    <row r="146" spans="5:8">
      <c r="E146" s="44"/>
      <c r="F146" s="44"/>
      <c r="G146" s="44"/>
      <c r="H146" s="44"/>
    </row>
    <row r="147" spans="5:8">
      <c r="E147" s="44"/>
      <c r="F147" s="44"/>
      <c r="G147" s="44"/>
      <c r="H147" s="44"/>
    </row>
    <row r="148" spans="5:8">
      <c r="E148" s="44"/>
      <c r="F148" s="44"/>
      <c r="G148" s="44"/>
      <c r="H148" s="44"/>
    </row>
    <row r="149" spans="5:8">
      <c r="E149" s="44"/>
      <c r="F149" s="44"/>
      <c r="G149" s="44"/>
      <c r="H149" s="44"/>
    </row>
    <row r="150" spans="5:8">
      <c r="E150" s="44"/>
      <c r="F150" s="44"/>
      <c r="G150" s="44"/>
      <c r="H150" s="44"/>
    </row>
    <row r="151" spans="5:8">
      <c r="E151" s="44"/>
      <c r="F151" s="44"/>
      <c r="G151" s="44"/>
      <c r="H151" s="44"/>
    </row>
    <row r="152" spans="5:8">
      <c r="E152" s="44"/>
      <c r="F152" s="44"/>
      <c r="G152" s="44"/>
      <c r="H152" s="44"/>
    </row>
    <row r="153" spans="5:8">
      <c r="E153" s="44"/>
      <c r="F153" s="44"/>
      <c r="G153" s="44"/>
      <c r="H153" s="44"/>
    </row>
    <row r="154" spans="5:8">
      <c r="E154" s="44"/>
      <c r="F154" s="44"/>
      <c r="G154" s="44"/>
      <c r="H154" s="44"/>
    </row>
    <row r="155" spans="5:8">
      <c r="E155" s="44"/>
      <c r="F155" s="44"/>
      <c r="G155" s="44"/>
      <c r="H155" s="44"/>
    </row>
    <row r="156" spans="5:8">
      <c r="E156" s="44"/>
      <c r="F156" s="44"/>
      <c r="G156" s="44"/>
      <c r="H156" s="44"/>
    </row>
    <row r="157" spans="5:8">
      <c r="E157" s="44"/>
      <c r="F157" s="44"/>
      <c r="G157" s="44"/>
      <c r="H157" s="44"/>
    </row>
    <row r="158" spans="5:8">
      <c r="E158" s="44"/>
      <c r="F158" s="44"/>
      <c r="G158" s="44"/>
      <c r="H158" s="44"/>
    </row>
    <row r="159" spans="5:8">
      <c r="E159" s="44"/>
      <c r="F159" s="44"/>
      <c r="G159" s="44"/>
      <c r="H159" s="44"/>
    </row>
    <row r="160" spans="5:8">
      <c r="E160" s="44"/>
      <c r="F160" s="44"/>
      <c r="G160" s="44"/>
      <c r="H160" s="44"/>
    </row>
    <row r="161" spans="5:8">
      <c r="E161" s="44"/>
      <c r="F161" s="44"/>
      <c r="G161" s="44"/>
      <c r="H161" s="44"/>
    </row>
    <row r="162" spans="5:8">
      <c r="E162" s="44"/>
      <c r="F162" s="44"/>
      <c r="G162" s="44"/>
      <c r="H162" s="44"/>
    </row>
    <row r="163" spans="5:8">
      <c r="E163" s="44"/>
      <c r="F163" s="44"/>
      <c r="G163" s="44"/>
      <c r="H163" s="44"/>
    </row>
    <row r="164" spans="5:8">
      <c r="E164" s="44"/>
      <c r="F164" s="44"/>
      <c r="G164" s="44"/>
      <c r="H164" s="44"/>
    </row>
    <row r="165" spans="5:8">
      <c r="E165" s="44"/>
      <c r="F165" s="44"/>
      <c r="G165" s="44"/>
      <c r="H165" s="44"/>
    </row>
    <row r="166" spans="5:8">
      <c r="E166" s="44"/>
      <c r="F166" s="44"/>
      <c r="G166" s="44"/>
      <c r="H166" s="44"/>
    </row>
    <row r="167" spans="5:8">
      <c r="E167" s="44"/>
      <c r="F167" s="44"/>
      <c r="G167" s="44"/>
      <c r="H167" s="44"/>
    </row>
    <row r="168" spans="5:8">
      <c r="E168" s="44"/>
      <c r="F168" s="44"/>
      <c r="G168" s="44"/>
      <c r="H168" s="44"/>
    </row>
    <row r="169" spans="5:8">
      <c r="E169" s="44"/>
      <c r="F169" s="44"/>
      <c r="G169" s="44"/>
      <c r="H169" s="44"/>
    </row>
    <row r="170" spans="5:8">
      <c r="E170" s="44"/>
      <c r="F170" s="44"/>
      <c r="G170" s="44"/>
      <c r="H170" s="44"/>
    </row>
    <row r="171" spans="5:8">
      <c r="E171" s="44"/>
      <c r="F171" s="44"/>
      <c r="G171" s="44"/>
      <c r="H171" s="44"/>
    </row>
    <row r="172" spans="5:8">
      <c r="E172" s="44"/>
      <c r="F172" s="44"/>
      <c r="G172" s="44"/>
      <c r="H172" s="44"/>
    </row>
    <row r="173" spans="5:8">
      <c r="E173" s="44"/>
      <c r="F173" s="44"/>
      <c r="G173" s="44"/>
      <c r="H173" s="44"/>
    </row>
    <row r="174" spans="5:8">
      <c r="E174" s="44"/>
      <c r="F174" s="44"/>
      <c r="G174" s="44"/>
      <c r="H174" s="44"/>
    </row>
    <row r="175" spans="5:8">
      <c r="E175" s="44"/>
      <c r="F175" s="44"/>
      <c r="G175" s="44"/>
      <c r="H175" s="44"/>
    </row>
    <row r="176" spans="5:8">
      <c r="E176" s="44"/>
      <c r="F176" s="44"/>
      <c r="G176" s="44"/>
      <c r="H176" s="44"/>
    </row>
    <row r="177" spans="5:8">
      <c r="E177" s="44"/>
      <c r="F177" s="44"/>
      <c r="G177" s="44"/>
      <c r="H177" s="44"/>
    </row>
    <row r="178" spans="5:8">
      <c r="E178" s="44"/>
      <c r="F178" s="44"/>
      <c r="G178" s="44"/>
      <c r="H178" s="44"/>
    </row>
    <row r="179" spans="5:8">
      <c r="E179" s="44"/>
      <c r="F179" s="44"/>
      <c r="G179" s="44"/>
      <c r="H179" s="44"/>
    </row>
    <row r="180" spans="5:8">
      <c r="E180" s="44"/>
      <c r="F180" s="44"/>
      <c r="G180" s="44"/>
      <c r="H180" s="44"/>
    </row>
    <row r="181" spans="5:8">
      <c r="E181" s="44"/>
      <c r="F181" s="44"/>
      <c r="G181" s="44"/>
      <c r="H181" s="44"/>
    </row>
    <row r="182" spans="5:8">
      <c r="E182" s="44"/>
      <c r="F182" s="44"/>
      <c r="G182" s="44"/>
      <c r="H182" s="44"/>
    </row>
    <row r="183" spans="5:8">
      <c r="E183" s="44"/>
      <c r="F183" s="44"/>
      <c r="G183" s="44"/>
      <c r="H183" s="44"/>
    </row>
    <row r="184" spans="5:8">
      <c r="E184" s="44"/>
      <c r="F184" s="44"/>
      <c r="G184" s="44"/>
      <c r="H184" s="44"/>
    </row>
    <row r="185" spans="5:8">
      <c r="E185" s="44"/>
      <c r="F185" s="44"/>
      <c r="G185" s="44"/>
      <c r="H185" s="44"/>
    </row>
    <row r="186" spans="5:8">
      <c r="E186" s="44"/>
      <c r="F186" s="44"/>
      <c r="G186" s="44"/>
      <c r="H186" s="44"/>
    </row>
    <row r="187" spans="5:8">
      <c r="E187" s="44"/>
      <c r="F187" s="44"/>
      <c r="G187" s="44"/>
      <c r="H187" s="44"/>
    </row>
    <row r="188" spans="5:8">
      <c r="E188" s="44"/>
      <c r="F188" s="44"/>
      <c r="G188" s="44"/>
      <c r="H188" s="44"/>
    </row>
    <row r="189" spans="5:8">
      <c r="E189" s="44"/>
      <c r="F189" s="44"/>
      <c r="G189" s="44"/>
      <c r="H189" s="44"/>
    </row>
    <row r="190" spans="5:8">
      <c r="E190" s="44"/>
      <c r="F190" s="44"/>
      <c r="G190" s="44"/>
      <c r="H190" s="44"/>
    </row>
    <row r="191" spans="5:8">
      <c r="E191" s="44"/>
      <c r="F191" s="44"/>
      <c r="G191" s="44"/>
      <c r="H191" s="44"/>
    </row>
    <row r="192" spans="5:8">
      <c r="E192" s="44"/>
      <c r="F192" s="44"/>
      <c r="G192" s="44"/>
      <c r="H192" s="44"/>
    </row>
  </sheetData>
  <mergeCells count="3">
    <mergeCell ref="A13:R13"/>
    <mergeCell ref="A12:R12"/>
    <mergeCell ref="A11:R11"/>
  </mergeCells>
  <phoneticPr fontId="17" type="noConversion"/>
  <conditionalFormatting sqref="J6">
    <cfRule type="cellIs" dxfId="3227" priority="171" operator="equal">
      <formula>"-"</formula>
    </cfRule>
  </conditionalFormatting>
  <conditionalFormatting sqref="K5:K6">
    <cfRule type="cellIs" dxfId="3226" priority="169" stopIfTrue="1" operator="equal">
      <formula>"-"</formula>
    </cfRule>
    <cfRule type="containsText" dxfId="3225" priority="170" stopIfTrue="1" operator="containsText" text="leer">
      <formula>NOT(ISERROR(SEARCH("leer",K5)))</formula>
    </cfRule>
  </conditionalFormatting>
  <conditionalFormatting sqref="K5:K6">
    <cfRule type="cellIs" dxfId="3224" priority="167" stopIfTrue="1" operator="equal">
      <formula>"-"</formula>
    </cfRule>
    <cfRule type="containsText" dxfId="3223" priority="168" stopIfTrue="1" operator="containsText" text="leer">
      <formula>NOT(ISERROR(SEARCH("leer",K5)))</formula>
    </cfRule>
  </conditionalFormatting>
  <conditionalFormatting sqref="L5:L6">
    <cfRule type="cellIs" dxfId="3222" priority="165" stopIfTrue="1" operator="equal">
      <formula>"-"</formula>
    </cfRule>
    <cfRule type="containsText" dxfId="3221" priority="166" stopIfTrue="1" operator="containsText" text="leer">
      <formula>NOT(ISERROR(SEARCH("leer",L5)))</formula>
    </cfRule>
  </conditionalFormatting>
  <conditionalFormatting sqref="L5:L6">
    <cfRule type="cellIs" dxfId="3220" priority="163" stopIfTrue="1" operator="equal">
      <formula>"-"</formula>
    </cfRule>
    <cfRule type="containsText" dxfId="3219" priority="164" stopIfTrue="1" operator="containsText" text="leer">
      <formula>NOT(ISERROR(SEARCH("leer",L5)))</formula>
    </cfRule>
  </conditionalFormatting>
  <conditionalFormatting sqref="L5:L6">
    <cfRule type="cellIs" dxfId="3218" priority="161" stopIfTrue="1" operator="equal">
      <formula>"-"</formula>
    </cfRule>
    <cfRule type="containsText" dxfId="3217" priority="162" stopIfTrue="1" operator="containsText" text="leer">
      <formula>NOT(ISERROR(SEARCH("leer",L5)))</formula>
    </cfRule>
  </conditionalFormatting>
  <conditionalFormatting sqref="L5:L6">
    <cfRule type="cellIs" dxfId="3216" priority="159" stopIfTrue="1" operator="equal">
      <formula>"-"</formula>
    </cfRule>
    <cfRule type="containsText" dxfId="3215" priority="160" stopIfTrue="1" operator="containsText" text="leer">
      <formula>NOT(ISERROR(SEARCH("leer",L5)))</formula>
    </cfRule>
  </conditionalFormatting>
  <conditionalFormatting sqref="L5:L6">
    <cfRule type="cellIs" dxfId="3214" priority="157" stopIfTrue="1" operator="equal">
      <formula>"-"</formula>
    </cfRule>
    <cfRule type="containsText" dxfId="3213" priority="158" stopIfTrue="1" operator="containsText" text="leer">
      <formula>NOT(ISERROR(SEARCH("leer",L5)))</formula>
    </cfRule>
  </conditionalFormatting>
  <conditionalFormatting sqref="L5:L6">
    <cfRule type="cellIs" dxfId="3212" priority="155" stopIfTrue="1" operator="equal">
      <formula>"-"</formula>
    </cfRule>
    <cfRule type="containsText" dxfId="3211" priority="156" stopIfTrue="1" operator="containsText" text="leer">
      <formula>NOT(ISERROR(SEARCH("leer",L5)))</formula>
    </cfRule>
  </conditionalFormatting>
  <conditionalFormatting sqref="L5:L6">
    <cfRule type="cellIs" dxfId="3210" priority="153" stopIfTrue="1" operator="equal">
      <formula>"-"</formula>
    </cfRule>
    <cfRule type="containsText" dxfId="3209" priority="154" stopIfTrue="1" operator="containsText" text="leer">
      <formula>NOT(ISERROR(SEARCH("leer",L5)))</formula>
    </cfRule>
  </conditionalFormatting>
  <conditionalFormatting sqref="M5:M6">
    <cfRule type="cellIs" dxfId="3208" priority="151" stopIfTrue="1" operator="equal">
      <formula>"-"</formula>
    </cfRule>
    <cfRule type="containsText" dxfId="3207" priority="152" stopIfTrue="1" operator="containsText" text="leer">
      <formula>NOT(ISERROR(SEARCH("leer",M5)))</formula>
    </cfRule>
  </conditionalFormatting>
  <conditionalFormatting sqref="M5:M6">
    <cfRule type="cellIs" dxfId="3206" priority="150" stopIfTrue="1" operator="equal">
      <formula>"-"</formula>
    </cfRule>
  </conditionalFormatting>
  <conditionalFormatting sqref="M5:M6">
    <cfRule type="cellIs" dxfId="3205" priority="148" stopIfTrue="1" operator="equal">
      <formula>"-"</formula>
    </cfRule>
    <cfRule type="containsText" dxfId="3204" priority="149" stopIfTrue="1" operator="containsText" text="leer">
      <formula>NOT(ISERROR(SEARCH("leer",M5)))</formula>
    </cfRule>
  </conditionalFormatting>
  <conditionalFormatting sqref="M5:M6">
    <cfRule type="cellIs" dxfId="3203" priority="147" stopIfTrue="1" operator="equal">
      <formula>"-"</formula>
    </cfRule>
  </conditionalFormatting>
  <conditionalFormatting sqref="M6">
    <cfRule type="cellIs" dxfId="3202" priority="146" operator="equal">
      <formula>"-"</formula>
    </cfRule>
  </conditionalFormatting>
  <conditionalFormatting sqref="M6">
    <cfRule type="cellIs" dxfId="3201" priority="144" stopIfTrue="1" operator="equal">
      <formula>"-"</formula>
    </cfRule>
    <cfRule type="containsText" dxfId="3200" priority="145" stopIfTrue="1" operator="containsText" text="leer">
      <formula>NOT(ISERROR(SEARCH("leer",M6)))</formula>
    </cfRule>
  </conditionalFormatting>
  <conditionalFormatting sqref="M6">
    <cfRule type="cellIs" dxfId="3199" priority="143" operator="equal">
      <formula>"-"</formula>
    </cfRule>
  </conditionalFormatting>
  <conditionalFormatting sqref="M6">
    <cfRule type="cellIs" dxfId="3198" priority="141" stopIfTrue="1" operator="equal">
      <formula>"-"</formula>
    </cfRule>
    <cfRule type="containsText" dxfId="3197" priority="142" stopIfTrue="1" operator="containsText" text="leer">
      <formula>NOT(ISERROR(SEARCH("leer",M6)))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3"/>
  <sheetViews>
    <sheetView showRuler="0" zoomScaleNormal="100" workbookViewId="0"/>
  </sheetViews>
  <sheetFormatPr baseColWidth="10" defaultColWidth="10.7109375" defaultRowHeight="12.75"/>
  <cols>
    <col min="1" max="1" width="7.85546875" style="65" customWidth="1"/>
    <col min="2" max="2" width="36.7109375" style="44" bestFit="1" customWidth="1"/>
    <col min="3" max="3" width="9.140625" style="60" bestFit="1" customWidth="1"/>
    <col min="4" max="5" width="12.28515625" style="8" customWidth="1"/>
    <col min="6" max="8" width="11.42578125" style="8" customWidth="1"/>
    <col min="9" max="16" width="11.42578125" style="60" customWidth="1"/>
    <col min="17" max="16384" width="10.7109375" style="44"/>
  </cols>
  <sheetData>
    <row r="1" spans="1:17" s="5" customFormat="1">
      <c r="A1" s="92" t="s">
        <v>343</v>
      </c>
    </row>
    <row r="2" spans="1:17" s="5" customFormat="1">
      <c r="A2" s="92"/>
    </row>
    <row r="3" spans="1:17" s="62" customFormat="1">
      <c r="A3" s="128" t="s">
        <v>406</v>
      </c>
      <c r="C3" s="5" t="s">
        <v>385</v>
      </c>
      <c r="D3" s="5" t="s">
        <v>477</v>
      </c>
      <c r="E3" s="61">
        <v>2004</v>
      </c>
      <c r="F3" s="61">
        <v>2005</v>
      </c>
      <c r="G3" s="61">
        <v>2006</v>
      </c>
      <c r="H3" s="61">
        <v>2007</v>
      </c>
      <c r="I3" s="61">
        <v>2008</v>
      </c>
      <c r="J3" s="61">
        <v>2009</v>
      </c>
      <c r="K3" s="61">
        <v>2010</v>
      </c>
      <c r="L3" s="61">
        <v>2011</v>
      </c>
      <c r="M3" s="61">
        <v>2012</v>
      </c>
      <c r="N3" s="61">
        <v>2013</v>
      </c>
      <c r="O3" s="4">
        <v>2014</v>
      </c>
      <c r="P3" s="4">
        <v>2015</v>
      </c>
      <c r="Q3" s="371">
        <v>2016</v>
      </c>
    </row>
    <row r="4" spans="1:17">
      <c r="B4" s="5"/>
      <c r="E4" s="85"/>
      <c r="F4" s="85"/>
      <c r="G4" s="85"/>
      <c r="H4" s="85"/>
      <c r="I4" s="84"/>
      <c r="M4" s="8"/>
      <c r="N4" s="8"/>
      <c r="O4" s="8"/>
      <c r="P4" s="8"/>
      <c r="Q4" s="374"/>
    </row>
    <row r="5" spans="1:17">
      <c r="A5" s="150" t="s">
        <v>189</v>
      </c>
      <c r="B5" s="150" t="s">
        <v>49</v>
      </c>
      <c r="C5" s="149">
        <v>1</v>
      </c>
      <c r="D5" s="8" t="s">
        <v>784</v>
      </c>
      <c r="E5" s="149">
        <v>51.7</v>
      </c>
      <c r="F5" s="149">
        <v>51.4</v>
      </c>
      <c r="G5" s="149">
        <v>51.3</v>
      </c>
      <c r="H5" s="149">
        <v>51.1</v>
      </c>
      <c r="I5" s="149">
        <v>51.5</v>
      </c>
      <c r="J5" s="149">
        <v>51.5</v>
      </c>
      <c r="K5" s="68">
        <v>52.1</v>
      </c>
      <c r="L5" s="68">
        <v>52.3</v>
      </c>
      <c r="M5" s="187">
        <v>51.6</v>
      </c>
      <c r="N5" s="8">
        <v>51.5</v>
      </c>
      <c r="O5" s="37">
        <v>51.3</v>
      </c>
      <c r="P5" s="37">
        <v>51.551615634518697</v>
      </c>
      <c r="Q5" s="343">
        <v>51.9</v>
      </c>
    </row>
    <row r="6" spans="1:17">
      <c r="A6" s="150" t="s">
        <v>190</v>
      </c>
      <c r="B6" s="150" t="s">
        <v>49</v>
      </c>
      <c r="C6" s="149">
        <v>1</v>
      </c>
      <c r="D6" s="8" t="s">
        <v>784</v>
      </c>
      <c r="E6" s="149">
        <v>48.3</v>
      </c>
      <c r="F6" s="149">
        <v>48.6</v>
      </c>
      <c r="G6" s="149">
        <v>48.7</v>
      </c>
      <c r="H6" s="149">
        <v>48.9</v>
      </c>
      <c r="I6" s="149">
        <v>48.5</v>
      </c>
      <c r="J6" s="149">
        <v>48.5</v>
      </c>
      <c r="K6" s="68">
        <v>47.9</v>
      </c>
      <c r="L6" s="68">
        <v>47.7</v>
      </c>
      <c r="M6" s="187">
        <v>48.4</v>
      </c>
      <c r="N6" s="8">
        <v>48.5</v>
      </c>
      <c r="O6" s="37">
        <v>48.7</v>
      </c>
      <c r="P6" s="37">
        <v>48.448384365481303</v>
      </c>
      <c r="Q6" s="343">
        <v>48.1</v>
      </c>
    </row>
    <row r="7" spans="1:17">
      <c r="A7" s="150" t="s">
        <v>189</v>
      </c>
      <c r="B7" s="150" t="s">
        <v>50</v>
      </c>
      <c r="C7" s="149">
        <v>1</v>
      </c>
      <c r="D7" s="8" t="s">
        <v>784</v>
      </c>
      <c r="E7" s="149">
        <v>63.3</v>
      </c>
      <c r="F7" s="149">
        <v>63.1</v>
      </c>
      <c r="G7" s="149">
        <v>62.9</v>
      </c>
      <c r="H7" s="149">
        <v>62.6</v>
      </c>
      <c r="I7" s="149">
        <v>62.2</v>
      </c>
      <c r="J7" s="149">
        <v>61.7</v>
      </c>
      <c r="K7" s="68">
        <v>61.2</v>
      </c>
      <c r="L7" s="68">
        <v>60.8</v>
      </c>
      <c r="M7" s="187">
        <v>60.1</v>
      </c>
      <c r="N7" s="8">
        <v>59.9</v>
      </c>
      <c r="O7" s="37">
        <v>59.8</v>
      </c>
      <c r="P7" s="37">
        <v>59.819801842260503</v>
      </c>
      <c r="Q7" s="343">
        <v>60.1</v>
      </c>
    </row>
    <row r="8" spans="1:17">
      <c r="A8" s="150" t="s">
        <v>190</v>
      </c>
      <c r="B8" s="150" t="s">
        <v>50</v>
      </c>
      <c r="C8" s="149">
        <v>1</v>
      </c>
      <c r="D8" s="8" t="s">
        <v>784</v>
      </c>
      <c r="E8" s="149">
        <v>36.700000000000003</v>
      </c>
      <c r="F8" s="149">
        <v>36.9</v>
      </c>
      <c r="G8" s="149">
        <v>37.1</v>
      </c>
      <c r="H8" s="149">
        <v>37.4</v>
      </c>
      <c r="I8" s="149">
        <v>37.799999999999997</v>
      </c>
      <c r="J8" s="149">
        <v>38.299999999999997</v>
      </c>
      <c r="K8" s="68">
        <v>38.799999999999997</v>
      </c>
      <c r="L8" s="68">
        <v>39.200000000000003</v>
      </c>
      <c r="M8" s="187">
        <v>39.9</v>
      </c>
      <c r="N8" s="8">
        <v>40.1</v>
      </c>
      <c r="O8" s="37">
        <v>40.200000000000003</v>
      </c>
      <c r="P8" s="37">
        <v>40.180198157739603</v>
      </c>
      <c r="Q8" s="343">
        <v>39.9</v>
      </c>
    </row>
    <row r="9" spans="1:17">
      <c r="M9" s="44"/>
      <c r="N9" s="44"/>
      <c r="O9" s="44"/>
      <c r="P9" s="44"/>
    </row>
    <row r="10" spans="1:17">
      <c r="A10" s="154"/>
      <c r="D10" s="22"/>
      <c r="E10" s="22"/>
      <c r="F10" s="22"/>
      <c r="G10" s="22"/>
      <c r="H10" s="22"/>
      <c r="M10" s="44"/>
      <c r="N10" s="44"/>
      <c r="O10" s="44"/>
      <c r="P10" s="44"/>
    </row>
    <row r="11" spans="1:17">
      <c r="A11" s="439" t="s">
        <v>549</v>
      </c>
      <c r="B11" s="439"/>
      <c r="C11" s="439"/>
      <c r="D11" s="439"/>
      <c r="E11" s="439"/>
      <c r="F11" s="439"/>
      <c r="G11" s="439"/>
      <c r="H11" s="439"/>
      <c r="I11" s="439"/>
      <c r="J11" s="439"/>
      <c r="K11" s="439"/>
      <c r="L11" s="439"/>
      <c r="M11" s="439"/>
      <c r="N11" s="439"/>
      <c r="O11" s="439"/>
      <c r="P11" s="439"/>
      <c r="Q11" s="439"/>
    </row>
    <row r="12" spans="1:17">
      <c r="M12" s="44"/>
      <c r="N12" s="44"/>
      <c r="O12" s="44"/>
      <c r="P12" s="44"/>
    </row>
    <row r="13" spans="1:17">
      <c r="M13" s="44"/>
      <c r="N13" s="44"/>
      <c r="O13" s="44"/>
      <c r="P13" s="44"/>
    </row>
    <row r="14" spans="1:17">
      <c r="M14" s="44"/>
      <c r="N14" s="44"/>
      <c r="O14" s="44"/>
      <c r="P14" s="44"/>
    </row>
    <row r="15" spans="1:17">
      <c r="M15" s="44"/>
      <c r="N15" s="44"/>
      <c r="O15" s="44"/>
      <c r="P15" s="44"/>
    </row>
    <row r="16" spans="1:17">
      <c r="M16" s="44"/>
      <c r="N16" s="44"/>
      <c r="O16" s="44"/>
      <c r="P16" s="44"/>
    </row>
    <row r="17" spans="5:16">
      <c r="M17" s="44"/>
      <c r="N17" s="44"/>
      <c r="O17" s="44"/>
      <c r="P17" s="44"/>
    </row>
    <row r="18" spans="5:16">
      <c r="E18" s="61"/>
      <c r="F18" s="85"/>
      <c r="G18" s="149"/>
      <c r="H18" s="149"/>
      <c r="I18" s="149"/>
      <c r="J18" s="149"/>
      <c r="M18" s="44"/>
      <c r="N18" s="44"/>
      <c r="O18" s="44"/>
      <c r="P18" s="44"/>
    </row>
    <row r="19" spans="5:16">
      <c r="E19" s="61"/>
      <c r="F19" s="85"/>
      <c r="G19" s="149"/>
      <c r="H19" s="149"/>
      <c r="I19" s="149"/>
      <c r="J19" s="149"/>
      <c r="M19" s="44"/>
      <c r="N19" s="44"/>
      <c r="O19" s="44"/>
      <c r="P19" s="44"/>
    </row>
    <row r="20" spans="5:16">
      <c r="E20" s="61"/>
      <c r="F20" s="85"/>
      <c r="G20" s="149"/>
      <c r="H20" s="149"/>
      <c r="I20" s="149"/>
      <c r="J20" s="149"/>
      <c r="M20" s="44"/>
      <c r="N20" s="44"/>
      <c r="O20" s="44"/>
      <c r="P20" s="44"/>
    </row>
    <row r="21" spans="5:16">
      <c r="E21" s="61"/>
      <c r="F21" s="85"/>
      <c r="G21" s="149"/>
      <c r="H21" s="149"/>
      <c r="I21" s="149"/>
      <c r="J21" s="149"/>
      <c r="M21" s="44"/>
      <c r="N21" s="44"/>
      <c r="O21" s="44"/>
      <c r="P21" s="44"/>
    </row>
    <row r="22" spans="5:16">
      <c r="E22" s="61"/>
      <c r="F22" s="84"/>
      <c r="G22" s="149"/>
      <c r="H22" s="149"/>
      <c r="I22" s="149"/>
      <c r="J22" s="149"/>
      <c r="M22" s="44"/>
      <c r="N22" s="44"/>
      <c r="O22" s="44"/>
      <c r="P22" s="44"/>
    </row>
    <row r="23" spans="5:16">
      <c r="E23" s="61"/>
      <c r="F23" s="60"/>
      <c r="G23" s="149"/>
      <c r="H23" s="149"/>
      <c r="I23" s="149"/>
      <c r="J23" s="149"/>
      <c r="M23" s="44"/>
      <c r="N23" s="44"/>
      <c r="O23" s="44"/>
      <c r="P23" s="44"/>
    </row>
    <row r="24" spans="5:16">
      <c r="E24" s="61"/>
      <c r="F24" s="60"/>
      <c r="G24" s="68"/>
      <c r="H24" s="68"/>
      <c r="I24" s="68"/>
      <c r="J24" s="68"/>
      <c r="M24" s="44"/>
      <c r="N24" s="44"/>
      <c r="O24" s="44"/>
      <c r="P24" s="44"/>
    </row>
    <row r="25" spans="5:16">
      <c r="E25" s="61"/>
      <c r="F25" s="60"/>
      <c r="G25" s="68"/>
      <c r="H25" s="68"/>
      <c r="I25" s="68"/>
      <c r="J25" s="68"/>
      <c r="M25" s="44"/>
      <c r="N25" s="44"/>
      <c r="O25" s="44"/>
      <c r="P25" s="44"/>
    </row>
    <row r="26" spans="5:16">
      <c r="E26" s="61"/>
      <c r="G26" s="187"/>
      <c r="H26" s="187"/>
      <c r="I26" s="187"/>
      <c r="J26" s="187"/>
      <c r="M26" s="44"/>
      <c r="N26" s="44"/>
      <c r="O26" s="44"/>
      <c r="P26" s="44"/>
    </row>
    <row r="27" spans="5:16">
      <c r="E27" s="61"/>
      <c r="I27" s="8"/>
      <c r="J27" s="8"/>
      <c r="M27" s="44"/>
      <c r="N27" s="44"/>
      <c r="O27" s="44"/>
      <c r="P27" s="44"/>
    </row>
    <row r="28" spans="5:16">
      <c r="E28" s="4"/>
      <c r="G28" s="37"/>
      <c r="H28" s="37"/>
      <c r="I28" s="37"/>
      <c r="J28" s="37"/>
      <c r="M28" s="44"/>
      <c r="N28" s="44"/>
      <c r="O28" s="44"/>
      <c r="P28" s="44"/>
    </row>
    <row r="29" spans="5:16">
      <c r="E29" s="4"/>
      <c r="G29" s="37"/>
      <c r="H29" s="37"/>
      <c r="I29" s="37"/>
      <c r="J29" s="37"/>
      <c r="M29" s="44"/>
      <c r="N29" s="44"/>
      <c r="O29" s="44"/>
      <c r="P29" s="44"/>
    </row>
    <row r="30" spans="5:16">
      <c r="M30" s="44"/>
      <c r="N30" s="44"/>
      <c r="O30" s="44"/>
      <c r="P30" s="44"/>
    </row>
    <row r="31" spans="5:16">
      <c r="M31" s="44"/>
      <c r="N31" s="44"/>
      <c r="O31" s="44"/>
      <c r="P31" s="44"/>
    </row>
    <row r="32" spans="5:16">
      <c r="M32" s="44"/>
      <c r="N32" s="44"/>
      <c r="O32" s="44"/>
      <c r="P32" s="44"/>
    </row>
    <row r="33" spans="13:16">
      <c r="M33" s="44"/>
      <c r="N33" s="44"/>
      <c r="O33" s="44"/>
      <c r="P33" s="44"/>
    </row>
    <row r="34" spans="13:16">
      <c r="M34" s="44"/>
      <c r="N34" s="44"/>
      <c r="O34" s="44"/>
      <c r="P34" s="44"/>
    </row>
    <row r="35" spans="13:16">
      <c r="M35" s="44"/>
      <c r="N35" s="44"/>
      <c r="O35" s="44"/>
      <c r="P35" s="44"/>
    </row>
    <row r="42" spans="13:16">
      <c r="M42" s="44"/>
      <c r="N42" s="44"/>
      <c r="O42" s="44"/>
      <c r="P42" s="44"/>
    </row>
    <row r="43" spans="13:16">
      <c r="M43" s="44"/>
      <c r="N43" s="44"/>
      <c r="O43" s="44"/>
      <c r="P43" s="44"/>
    </row>
    <row r="44" spans="13:16">
      <c r="M44" s="44"/>
      <c r="N44" s="44"/>
      <c r="O44" s="44"/>
      <c r="P44" s="44"/>
    </row>
    <row r="45" spans="13:16">
      <c r="M45" s="44"/>
      <c r="N45" s="44"/>
      <c r="O45" s="44"/>
      <c r="P45" s="44"/>
    </row>
    <row r="46" spans="13:16">
      <c r="M46" s="44"/>
      <c r="N46" s="44"/>
      <c r="O46" s="44"/>
      <c r="P46" s="44"/>
    </row>
    <row r="47" spans="13:16">
      <c r="M47" s="44"/>
      <c r="N47" s="44"/>
      <c r="O47" s="44"/>
      <c r="P47" s="44"/>
    </row>
    <row r="48" spans="13:16">
      <c r="M48" s="44"/>
      <c r="N48" s="44"/>
      <c r="O48" s="44"/>
      <c r="P48" s="44"/>
    </row>
    <row r="49" spans="13:16">
      <c r="M49" s="44"/>
      <c r="N49" s="44"/>
      <c r="O49" s="44"/>
      <c r="P49" s="44"/>
    </row>
    <row r="50" spans="13:16">
      <c r="M50" s="44"/>
      <c r="N50" s="44"/>
      <c r="O50" s="44"/>
      <c r="P50" s="44"/>
    </row>
    <row r="51" spans="13:16">
      <c r="M51" s="44"/>
      <c r="N51" s="44"/>
      <c r="O51" s="44"/>
      <c r="P51" s="44"/>
    </row>
    <row r="52" spans="13:16">
      <c r="M52" s="44"/>
      <c r="N52" s="44"/>
      <c r="O52" s="44"/>
      <c r="P52" s="44"/>
    </row>
    <row r="53" spans="13:16">
      <c r="M53" s="44"/>
      <c r="N53" s="44"/>
      <c r="O53" s="44"/>
      <c r="P53" s="44"/>
    </row>
    <row r="54" spans="13:16">
      <c r="M54" s="44"/>
      <c r="N54" s="44"/>
      <c r="O54" s="44"/>
      <c r="P54" s="44"/>
    </row>
    <row r="55" spans="13:16">
      <c r="M55" s="44"/>
      <c r="N55" s="44"/>
      <c r="O55" s="44"/>
      <c r="P55" s="44"/>
    </row>
    <row r="56" spans="13:16">
      <c r="M56" s="44"/>
      <c r="N56" s="44"/>
      <c r="O56" s="44"/>
      <c r="P56" s="44"/>
    </row>
    <row r="57" spans="13:16">
      <c r="M57" s="44"/>
      <c r="N57" s="44"/>
      <c r="O57" s="44"/>
      <c r="P57" s="44"/>
    </row>
    <row r="58" spans="13:16">
      <c r="M58" s="44"/>
      <c r="N58" s="44"/>
      <c r="O58" s="44"/>
      <c r="P58" s="44"/>
    </row>
    <row r="59" spans="13:16">
      <c r="M59" s="44"/>
      <c r="N59" s="44"/>
      <c r="O59" s="44"/>
      <c r="P59" s="44"/>
    </row>
    <row r="60" spans="13:16">
      <c r="M60" s="44"/>
      <c r="N60" s="44"/>
      <c r="O60" s="44"/>
      <c r="P60" s="44"/>
    </row>
    <row r="61" spans="13:16">
      <c r="M61" s="44"/>
      <c r="N61" s="44"/>
      <c r="O61" s="44"/>
      <c r="P61" s="44"/>
    </row>
    <row r="62" spans="13:16">
      <c r="M62" s="44"/>
      <c r="N62" s="44"/>
      <c r="O62" s="44"/>
      <c r="P62" s="44"/>
    </row>
    <row r="63" spans="13:16">
      <c r="M63" s="44"/>
      <c r="N63" s="44"/>
      <c r="O63" s="44"/>
      <c r="P63" s="44"/>
    </row>
    <row r="64" spans="13:16">
      <c r="M64" s="44"/>
      <c r="N64" s="44"/>
      <c r="O64" s="44"/>
      <c r="P64" s="44"/>
    </row>
    <row r="65" spans="13:16">
      <c r="M65" s="44"/>
      <c r="N65" s="44"/>
      <c r="O65" s="44"/>
      <c r="P65" s="44"/>
    </row>
    <row r="66" spans="13:16">
      <c r="M66" s="44"/>
      <c r="N66" s="44"/>
      <c r="O66" s="44"/>
      <c r="P66" s="44"/>
    </row>
    <row r="67" spans="13:16">
      <c r="M67" s="44"/>
      <c r="N67" s="44"/>
      <c r="O67" s="44"/>
      <c r="P67" s="44"/>
    </row>
    <row r="68" spans="13:16">
      <c r="M68" s="44"/>
      <c r="N68" s="44"/>
      <c r="O68" s="44"/>
      <c r="P68" s="44"/>
    </row>
    <row r="69" spans="13:16">
      <c r="M69" s="44"/>
      <c r="N69" s="44"/>
      <c r="O69" s="44"/>
      <c r="P69" s="44"/>
    </row>
    <row r="70" spans="13:16">
      <c r="M70" s="44"/>
      <c r="N70" s="44"/>
      <c r="O70" s="44"/>
      <c r="P70" s="44"/>
    </row>
    <row r="71" spans="13:16">
      <c r="M71" s="44"/>
      <c r="N71" s="44"/>
      <c r="O71" s="44"/>
      <c r="P71" s="44"/>
    </row>
    <row r="72" spans="13:16">
      <c r="M72" s="44"/>
      <c r="N72" s="44"/>
      <c r="O72" s="44"/>
      <c r="P72" s="44"/>
    </row>
    <row r="73" spans="13:16">
      <c r="M73" s="44"/>
      <c r="N73" s="44"/>
      <c r="O73" s="44"/>
      <c r="P73" s="44"/>
    </row>
    <row r="74" spans="13:16">
      <c r="M74" s="44"/>
      <c r="N74" s="44"/>
      <c r="O74" s="44"/>
      <c r="P74" s="44"/>
    </row>
    <row r="75" spans="13:16">
      <c r="M75" s="44"/>
      <c r="N75" s="44"/>
      <c r="O75" s="44"/>
      <c r="P75" s="44"/>
    </row>
    <row r="76" spans="13:16">
      <c r="M76" s="44"/>
      <c r="N76" s="44"/>
      <c r="O76" s="44"/>
      <c r="P76" s="44"/>
    </row>
    <row r="77" spans="13:16">
      <c r="M77" s="44"/>
      <c r="N77" s="44"/>
      <c r="O77" s="44"/>
      <c r="P77" s="44"/>
    </row>
    <row r="78" spans="13:16">
      <c r="M78" s="44"/>
      <c r="N78" s="44"/>
      <c r="O78" s="44"/>
      <c r="P78" s="44"/>
    </row>
    <row r="79" spans="13:16">
      <c r="M79" s="44"/>
      <c r="N79" s="44"/>
      <c r="O79" s="44"/>
      <c r="P79" s="44"/>
    </row>
    <row r="80" spans="13:16">
      <c r="M80" s="44"/>
      <c r="N80" s="44"/>
      <c r="O80" s="44"/>
      <c r="P80" s="44"/>
    </row>
    <row r="81" spans="13:16">
      <c r="M81" s="44"/>
      <c r="N81" s="44"/>
      <c r="O81" s="44"/>
      <c r="P81" s="44"/>
    </row>
    <row r="82" spans="13:16">
      <c r="M82" s="44"/>
      <c r="N82" s="44"/>
      <c r="O82" s="44"/>
      <c r="P82" s="44"/>
    </row>
    <row r="83" spans="13:16">
      <c r="M83" s="44"/>
      <c r="N83" s="44"/>
      <c r="O83" s="44"/>
      <c r="P83" s="44"/>
    </row>
    <row r="84" spans="13:16">
      <c r="M84" s="44"/>
      <c r="N84" s="44"/>
      <c r="O84" s="44"/>
      <c r="P84" s="44"/>
    </row>
    <row r="85" spans="13:16">
      <c r="M85" s="44"/>
      <c r="N85" s="44"/>
      <c r="O85" s="44"/>
      <c r="P85" s="44"/>
    </row>
    <row r="86" spans="13:16">
      <c r="M86" s="44"/>
      <c r="N86" s="44"/>
      <c r="O86" s="44"/>
      <c r="P86" s="44"/>
    </row>
    <row r="87" spans="13:16">
      <c r="M87" s="44"/>
      <c r="N87" s="44"/>
      <c r="O87" s="44"/>
      <c r="P87" s="44"/>
    </row>
    <row r="88" spans="13:16">
      <c r="M88" s="44"/>
      <c r="N88" s="44"/>
      <c r="O88" s="44"/>
      <c r="P88" s="44"/>
    </row>
    <row r="89" spans="13:16">
      <c r="M89" s="44"/>
      <c r="N89" s="44"/>
      <c r="O89" s="44"/>
      <c r="P89" s="44"/>
    </row>
    <row r="90" spans="13:16">
      <c r="M90" s="44"/>
      <c r="N90" s="44"/>
      <c r="O90" s="44"/>
      <c r="P90" s="44"/>
    </row>
    <row r="91" spans="13:16">
      <c r="M91" s="44"/>
      <c r="N91" s="44"/>
      <c r="O91" s="44"/>
      <c r="P91" s="44"/>
    </row>
    <row r="92" spans="13:16">
      <c r="M92" s="44"/>
      <c r="N92" s="44"/>
      <c r="O92" s="44"/>
      <c r="P92" s="44"/>
    </row>
    <row r="93" spans="13:16">
      <c r="M93" s="44"/>
      <c r="N93" s="44"/>
      <c r="O93" s="44"/>
      <c r="P93" s="44"/>
    </row>
    <row r="94" spans="13:16">
      <c r="M94" s="44"/>
      <c r="N94" s="44"/>
      <c r="O94" s="44"/>
      <c r="P94" s="44"/>
    </row>
    <row r="95" spans="13:16">
      <c r="M95" s="44"/>
      <c r="N95" s="44"/>
      <c r="O95" s="44"/>
      <c r="P95" s="44"/>
    </row>
    <row r="96" spans="13:16">
      <c r="M96" s="44"/>
      <c r="N96" s="44"/>
      <c r="O96" s="44"/>
      <c r="P96" s="44"/>
    </row>
    <row r="97" spans="13:16">
      <c r="M97" s="44"/>
      <c r="N97" s="44"/>
      <c r="O97" s="44"/>
      <c r="P97" s="44"/>
    </row>
    <row r="98" spans="13:16">
      <c r="M98" s="44"/>
      <c r="N98" s="44"/>
      <c r="O98" s="44"/>
      <c r="P98" s="44"/>
    </row>
    <row r="99" spans="13:16">
      <c r="M99" s="44"/>
      <c r="N99" s="44"/>
      <c r="O99" s="44"/>
      <c r="P99" s="44"/>
    </row>
    <row r="100" spans="13:16">
      <c r="M100" s="44"/>
      <c r="N100" s="44"/>
      <c r="O100" s="44"/>
      <c r="P100" s="44"/>
    </row>
    <row r="101" spans="13:16">
      <c r="M101" s="44"/>
      <c r="N101" s="44"/>
      <c r="O101" s="44"/>
      <c r="P101" s="44"/>
    </row>
    <row r="102" spans="13:16">
      <c r="M102" s="44"/>
      <c r="N102" s="44"/>
      <c r="O102" s="44"/>
      <c r="P102" s="44"/>
    </row>
    <row r="103" spans="13:16">
      <c r="M103" s="44"/>
      <c r="N103" s="44"/>
      <c r="O103" s="44"/>
      <c r="P103" s="44"/>
    </row>
    <row r="104" spans="13:16">
      <c r="M104" s="44"/>
      <c r="N104" s="44"/>
      <c r="O104" s="44"/>
      <c r="P104" s="44"/>
    </row>
    <row r="105" spans="13:16">
      <c r="M105" s="44"/>
      <c r="N105" s="44"/>
      <c r="O105" s="44"/>
      <c r="P105" s="44"/>
    </row>
    <row r="106" spans="13:16">
      <c r="M106" s="44"/>
      <c r="N106" s="44"/>
      <c r="O106" s="44"/>
      <c r="P106" s="44"/>
    </row>
    <row r="107" spans="13:16">
      <c r="M107" s="44"/>
      <c r="N107" s="44"/>
      <c r="O107" s="44"/>
      <c r="P107" s="44"/>
    </row>
    <row r="108" spans="13:16">
      <c r="M108" s="44"/>
      <c r="N108" s="44"/>
      <c r="O108" s="44"/>
      <c r="P108" s="44"/>
    </row>
    <row r="109" spans="13:16">
      <c r="M109" s="44"/>
      <c r="N109" s="44"/>
      <c r="O109" s="44"/>
      <c r="P109" s="44"/>
    </row>
    <row r="110" spans="13:16">
      <c r="M110" s="44"/>
      <c r="N110" s="44"/>
      <c r="O110" s="44"/>
      <c r="P110" s="44"/>
    </row>
    <row r="111" spans="13:16">
      <c r="M111" s="44"/>
      <c r="N111" s="44"/>
      <c r="O111" s="44"/>
      <c r="P111" s="44"/>
    </row>
    <row r="112" spans="13:16">
      <c r="M112" s="44"/>
      <c r="N112" s="44"/>
      <c r="O112" s="44"/>
      <c r="P112" s="44"/>
    </row>
    <row r="113" spans="13:16">
      <c r="M113" s="44"/>
      <c r="N113" s="44"/>
      <c r="O113" s="44"/>
      <c r="P113" s="44"/>
    </row>
    <row r="114" spans="13:16">
      <c r="M114" s="44"/>
      <c r="N114" s="44"/>
      <c r="O114" s="44"/>
      <c r="P114" s="44"/>
    </row>
    <row r="115" spans="13:16">
      <c r="M115" s="44"/>
      <c r="N115" s="44"/>
      <c r="O115" s="44"/>
      <c r="P115" s="44"/>
    </row>
    <row r="116" spans="13:16">
      <c r="M116" s="44"/>
      <c r="N116" s="44"/>
      <c r="O116" s="44"/>
      <c r="P116" s="44"/>
    </row>
    <row r="117" spans="13:16">
      <c r="M117" s="44"/>
      <c r="N117" s="44"/>
      <c r="O117" s="44"/>
      <c r="P117" s="44"/>
    </row>
    <row r="118" spans="13:16">
      <c r="M118" s="44"/>
      <c r="N118" s="44"/>
      <c r="O118" s="44"/>
      <c r="P118" s="44"/>
    </row>
    <row r="119" spans="13:16">
      <c r="M119" s="44"/>
      <c r="N119" s="44"/>
      <c r="O119" s="44"/>
      <c r="P119" s="44"/>
    </row>
    <row r="120" spans="13:16">
      <c r="M120" s="44"/>
      <c r="N120" s="44"/>
      <c r="O120" s="44"/>
      <c r="P120" s="44"/>
    </row>
    <row r="121" spans="13:16">
      <c r="M121" s="44"/>
      <c r="N121" s="44"/>
      <c r="O121" s="44"/>
      <c r="P121" s="44"/>
    </row>
    <row r="122" spans="13:16">
      <c r="M122" s="44"/>
      <c r="N122" s="44"/>
      <c r="O122" s="44"/>
      <c r="P122" s="44"/>
    </row>
    <row r="123" spans="13:16">
      <c r="M123" s="44"/>
      <c r="N123" s="44"/>
      <c r="O123" s="44"/>
      <c r="P123" s="44"/>
    </row>
    <row r="124" spans="13:16">
      <c r="M124" s="44"/>
      <c r="N124" s="44"/>
      <c r="O124" s="44"/>
      <c r="P124" s="44"/>
    </row>
    <row r="125" spans="13:16">
      <c r="M125" s="44"/>
      <c r="N125" s="44"/>
      <c r="O125" s="44"/>
      <c r="P125" s="44"/>
    </row>
    <row r="126" spans="13:16">
      <c r="M126" s="44"/>
      <c r="N126" s="44"/>
      <c r="O126" s="44"/>
      <c r="P126" s="44"/>
    </row>
    <row r="127" spans="13:16">
      <c r="M127" s="44"/>
      <c r="N127" s="44"/>
      <c r="O127" s="44"/>
      <c r="P127" s="44"/>
    </row>
    <row r="128" spans="13:16">
      <c r="M128" s="44"/>
      <c r="N128" s="44"/>
      <c r="O128" s="44"/>
      <c r="P128" s="44"/>
    </row>
    <row r="129" spans="13:16">
      <c r="M129" s="44"/>
      <c r="N129" s="44"/>
      <c r="O129" s="44"/>
      <c r="P129" s="44"/>
    </row>
    <row r="130" spans="13:16">
      <c r="M130" s="44"/>
      <c r="N130" s="44"/>
      <c r="O130" s="44"/>
      <c r="P130" s="44"/>
    </row>
    <row r="131" spans="13:16">
      <c r="M131" s="44"/>
      <c r="N131" s="44"/>
      <c r="O131" s="44"/>
      <c r="P131" s="44"/>
    </row>
    <row r="132" spans="13:16">
      <c r="M132" s="44"/>
      <c r="N132" s="44"/>
      <c r="O132" s="44"/>
      <c r="P132" s="44"/>
    </row>
    <row r="133" spans="13:16">
      <c r="M133" s="44"/>
      <c r="N133" s="44"/>
      <c r="O133" s="44"/>
      <c r="P133" s="44"/>
    </row>
    <row r="134" spans="13:16">
      <c r="M134" s="44"/>
      <c r="N134" s="44"/>
      <c r="O134" s="44"/>
      <c r="P134" s="44"/>
    </row>
    <row r="135" spans="13:16">
      <c r="M135" s="44"/>
      <c r="N135" s="44"/>
      <c r="O135" s="44"/>
      <c r="P135" s="44"/>
    </row>
    <row r="136" spans="13:16">
      <c r="M136" s="44"/>
      <c r="N136" s="44"/>
      <c r="O136" s="44"/>
      <c r="P136" s="44"/>
    </row>
    <row r="137" spans="13:16">
      <c r="M137" s="44"/>
      <c r="N137" s="44"/>
      <c r="O137" s="44"/>
      <c r="P137" s="44"/>
    </row>
    <row r="138" spans="13:16">
      <c r="M138" s="44"/>
      <c r="N138" s="44"/>
      <c r="O138" s="44"/>
      <c r="P138" s="44"/>
    </row>
    <row r="139" spans="13:16">
      <c r="M139" s="44"/>
      <c r="N139" s="44"/>
      <c r="O139" s="44"/>
      <c r="P139" s="44"/>
    </row>
    <row r="140" spans="13:16">
      <c r="M140" s="44"/>
      <c r="N140" s="44"/>
      <c r="O140" s="44"/>
      <c r="P140" s="44"/>
    </row>
    <row r="141" spans="13:16">
      <c r="M141" s="44"/>
      <c r="N141" s="44"/>
      <c r="O141" s="44"/>
      <c r="P141" s="44"/>
    </row>
    <row r="142" spans="13:16">
      <c r="M142" s="44"/>
      <c r="N142" s="44"/>
      <c r="O142" s="44"/>
      <c r="P142" s="44"/>
    </row>
    <row r="143" spans="13:16">
      <c r="M143" s="44"/>
      <c r="N143" s="44"/>
      <c r="O143" s="44"/>
      <c r="P143" s="44"/>
    </row>
    <row r="144" spans="13:16">
      <c r="M144" s="44"/>
      <c r="N144" s="44"/>
      <c r="O144" s="44"/>
      <c r="P144" s="44"/>
    </row>
    <row r="145" spans="13:16">
      <c r="M145" s="44"/>
      <c r="N145" s="44"/>
      <c r="O145" s="44"/>
      <c r="P145" s="44"/>
    </row>
    <row r="146" spans="13:16">
      <c r="M146" s="44"/>
      <c r="N146" s="44"/>
      <c r="O146" s="44"/>
      <c r="P146" s="44"/>
    </row>
    <row r="147" spans="13:16">
      <c r="M147" s="44"/>
      <c r="N147" s="44"/>
      <c r="O147" s="44"/>
      <c r="P147" s="44"/>
    </row>
    <row r="148" spans="13:16">
      <c r="M148" s="44"/>
      <c r="N148" s="44"/>
      <c r="O148" s="44"/>
      <c r="P148" s="44"/>
    </row>
    <row r="149" spans="13:16">
      <c r="M149" s="44"/>
      <c r="N149" s="44"/>
      <c r="O149" s="44"/>
      <c r="P149" s="44"/>
    </row>
    <row r="150" spans="13:16">
      <c r="M150" s="44"/>
      <c r="N150" s="44"/>
      <c r="O150" s="44"/>
      <c r="P150" s="44"/>
    </row>
    <row r="151" spans="13:16">
      <c r="M151" s="44"/>
      <c r="N151" s="44"/>
      <c r="O151" s="44"/>
      <c r="P151" s="44"/>
    </row>
    <row r="152" spans="13:16">
      <c r="M152" s="44"/>
      <c r="N152" s="44"/>
      <c r="O152" s="44"/>
      <c r="P152" s="44"/>
    </row>
    <row r="153" spans="13:16">
      <c r="M153" s="44"/>
      <c r="N153" s="44"/>
      <c r="O153" s="44"/>
      <c r="P153" s="44"/>
    </row>
    <row r="154" spans="13:16">
      <c r="M154" s="44"/>
      <c r="N154" s="44"/>
      <c r="O154" s="44"/>
      <c r="P154" s="44"/>
    </row>
    <row r="155" spans="13:16">
      <c r="M155" s="44"/>
      <c r="N155" s="44"/>
      <c r="O155" s="44"/>
      <c r="P155" s="44"/>
    </row>
    <row r="156" spans="13:16">
      <c r="M156" s="44"/>
      <c r="N156" s="44"/>
      <c r="O156" s="44"/>
      <c r="P156" s="44"/>
    </row>
    <row r="157" spans="13:16">
      <c r="M157" s="44"/>
      <c r="N157" s="44"/>
      <c r="O157" s="44"/>
      <c r="P157" s="44"/>
    </row>
    <row r="158" spans="13:16">
      <c r="M158" s="44"/>
      <c r="N158" s="44"/>
      <c r="O158" s="44"/>
      <c r="P158" s="44"/>
    </row>
    <row r="159" spans="13:16">
      <c r="M159" s="44"/>
      <c r="N159" s="44"/>
      <c r="O159" s="44"/>
      <c r="P159" s="44"/>
    </row>
    <row r="160" spans="13:16">
      <c r="M160" s="44"/>
      <c r="N160" s="44"/>
      <c r="O160" s="44"/>
      <c r="P160" s="44"/>
    </row>
    <row r="161" spans="13:16">
      <c r="M161" s="44"/>
      <c r="N161" s="44"/>
      <c r="O161" s="44"/>
      <c r="P161" s="44"/>
    </row>
    <row r="162" spans="13:16">
      <c r="M162" s="44"/>
      <c r="N162" s="44"/>
      <c r="O162" s="44"/>
      <c r="P162" s="44"/>
    </row>
    <row r="163" spans="13:16">
      <c r="M163" s="44"/>
      <c r="N163" s="44"/>
      <c r="O163" s="44"/>
      <c r="P163" s="44"/>
    </row>
    <row r="164" spans="13:16">
      <c r="M164" s="44"/>
      <c r="N164" s="44"/>
      <c r="O164" s="44"/>
      <c r="P164" s="44"/>
    </row>
    <row r="165" spans="13:16">
      <c r="M165" s="44"/>
      <c r="N165" s="44"/>
      <c r="O165" s="44"/>
      <c r="P165" s="44"/>
    </row>
    <row r="166" spans="13:16">
      <c r="M166" s="44"/>
      <c r="N166" s="44"/>
      <c r="O166" s="44"/>
      <c r="P166" s="44"/>
    </row>
    <row r="167" spans="13:16">
      <c r="M167" s="44"/>
      <c r="N167" s="44"/>
      <c r="O167" s="44"/>
      <c r="P167" s="44"/>
    </row>
    <row r="168" spans="13:16">
      <c r="M168" s="44"/>
      <c r="N168" s="44"/>
      <c r="O168" s="44"/>
      <c r="P168" s="44"/>
    </row>
    <row r="169" spans="13:16">
      <c r="M169" s="44"/>
      <c r="N169" s="44"/>
      <c r="O169" s="44"/>
      <c r="P169" s="44"/>
    </row>
    <row r="170" spans="13:16">
      <c r="M170" s="44"/>
      <c r="N170" s="44"/>
      <c r="O170" s="44"/>
      <c r="P170" s="44"/>
    </row>
    <row r="171" spans="13:16">
      <c r="M171" s="44"/>
      <c r="N171" s="44"/>
      <c r="O171" s="44"/>
      <c r="P171" s="44"/>
    </row>
    <row r="172" spans="13:16">
      <c r="M172" s="44"/>
      <c r="N172" s="44"/>
      <c r="O172" s="44"/>
      <c r="P172" s="44"/>
    </row>
    <row r="173" spans="13:16">
      <c r="M173" s="44"/>
      <c r="N173" s="44"/>
      <c r="O173" s="44"/>
      <c r="P173" s="44"/>
    </row>
    <row r="174" spans="13:16">
      <c r="M174" s="44"/>
      <c r="N174" s="44"/>
      <c r="O174" s="44"/>
      <c r="P174" s="44"/>
    </row>
    <row r="175" spans="13:16">
      <c r="M175" s="44"/>
      <c r="N175" s="44"/>
      <c r="O175" s="44"/>
      <c r="P175" s="44"/>
    </row>
    <row r="176" spans="13:16">
      <c r="M176" s="44"/>
      <c r="N176" s="44"/>
      <c r="O176" s="44"/>
      <c r="P176" s="44"/>
    </row>
    <row r="177" spans="13:16">
      <c r="M177" s="44"/>
      <c r="N177" s="44"/>
      <c r="O177" s="44"/>
      <c r="P177" s="44"/>
    </row>
    <row r="178" spans="13:16">
      <c r="M178" s="44"/>
      <c r="N178" s="44"/>
      <c r="O178" s="44"/>
      <c r="P178" s="44"/>
    </row>
    <row r="179" spans="13:16">
      <c r="M179" s="44"/>
      <c r="N179" s="44"/>
      <c r="O179" s="44"/>
      <c r="P179" s="44"/>
    </row>
    <row r="180" spans="13:16">
      <c r="M180" s="44"/>
      <c r="N180" s="44"/>
      <c r="O180" s="44"/>
      <c r="P180" s="44"/>
    </row>
    <row r="181" spans="13:16">
      <c r="M181" s="44"/>
      <c r="N181" s="44"/>
      <c r="O181" s="44"/>
      <c r="P181" s="44"/>
    </row>
    <row r="182" spans="13:16">
      <c r="M182" s="44"/>
      <c r="N182" s="44"/>
      <c r="O182" s="44"/>
      <c r="P182" s="44"/>
    </row>
    <row r="183" spans="13:16">
      <c r="M183" s="44"/>
      <c r="N183" s="44"/>
      <c r="O183" s="44"/>
      <c r="P183" s="44"/>
    </row>
    <row r="184" spans="13:16">
      <c r="M184" s="44"/>
      <c r="N184" s="44"/>
      <c r="O184" s="44"/>
      <c r="P184" s="44"/>
    </row>
    <row r="185" spans="13:16">
      <c r="M185" s="44"/>
      <c r="N185" s="44"/>
      <c r="O185" s="44"/>
      <c r="P185" s="44"/>
    </row>
    <row r="186" spans="13:16">
      <c r="M186" s="44"/>
      <c r="N186" s="44"/>
      <c r="O186" s="44"/>
      <c r="P186" s="44"/>
    </row>
    <row r="187" spans="13:16">
      <c r="M187" s="44"/>
      <c r="N187" s="44"/>
      <c r="O187" s="44"/>
      <c r="P187" s="44"/>
    </row>
    <row r="188" spans="13:16">
      <c r="M188" s="44"/>
      <c r="N188" s="44"/>
      <c r="O188" s="44"/>
      <c r="P188" s="44"/>
    </row>
    <row r="189" spans="13:16">
      <c r="M189" s="44"/>
      <c r="N189" s="44"/>
      <c r="O189" s="44"/>
      <c r="P189" s="44"/>
    </row>
    <row r="190" spans="13:16">
      <c r="M190" s="44"/>
      <c r="N190" s="44"/>
      <c r="O190" s="44"/>
      <c r="P190" s="44"/>
    </row>
    <row r="191" spans="13:16">
      <c r="M191" s="44"/>
      <c r="N191" s="44"/>
      <c r="O191" s="44"/>
      <c r="P191" s="44"/>
    </row>
    <row r="192" spans="13:16">
      <c r="M192" s="44"/>
      <c r="N192" s="44"/>
      <c r="O192" s="44"/>
      <c r="P192" s="44"/>
    </row>
    <row r="193" spans="13:16">
      <c r="M193" s="44"/>
      <c r="N193" s="44"/>
      <c r="O193" s="44"/>
      <c r="P193" s="44"/>
    </row>
  </sheetData>
  <mergeCells count="1">
    <mergeCell ref="A11:Q11"/>
  </mergeCells>
  <phoneticPr fontId="17" type="noConversion"/>
  <conditionalFormatting sqref="G24:J24">
    <cfRule type="cellIs" dxfId="3196" priority="286" operator="equal">
      <formula>"-"</formula>
    </cfRule>
  </conditionalFormatting>
  <conditionalFormatting sqref="G24:J24">
    <cfRule type="cellIs" dxfId="3195" priority="285" operator="equal">
      <formula>"-"</formula>
    </cfRule>
  </conditionalFormatting>
  <conditionalFormatting sqref="G24:J24">
    <cfRule type="cellIs" dxfId="3194" priority="284" operator="equal">
      <formula>"-"</formula>
    </cfRule>
  </conditionalFormatting>
  <conditionalFormatting sqref="G23:J23">
    <cfRule type="cellIs" dxfId="3193" priority="282" stopIfTrue="1" operator="equal">
      <formula>"-"</formula>
    </cfRule>
    <cfRule type="containsText" dxfId="3192" priority="283" stopIfTrue="1" operator="containsText" text="leer">
      <formula>NOT(ISERROR(SEARCH("leer",G23)))</formula>
    </cfRule>
  </conditionalFormatting>
  <conditionalFormatting sqref="G23:J23">
    <cfRule type="cellIs" dxfId="3191" priority="280" stopIfTrue="1" operator="equal">
      <formula>"-"</formula>
    </cfRule>
    <cfRule type="containsText" dxfId="3190" priority="281" stopIfTrue="1" operator="containsText" text="leer">
      <formula>NOT(ISERROR(SEARCH("leer",G23)))</formula>
    </cfRule>
  </conditionalFormatting>
  <conditionalFormatting sqref="G23:J23">
    <cfRule type="cellIs" dxfId="3189" priority="278" stopIfTrue="1" operator="equal">
      <formula>"-"</formula>
    </cfRule>
    <cfRule type="containsText" dxfId="3188" priority="279" stopIfTrue="1" operator="containsText" text="leer">
      <formula>NOT(ISERROR(SEARCH("leer",G23)))</formula>
    </cfRule>
  </conditionalFormatting>
  <conditionalFormatting sqref="G23:J23">
    <cfRule type="cellIs" dxfId="3187" priority="276" stopIfTrue="1" operator="equal">
      <formula>"-"</formula>
    </cfRule>
    <cfRule type="containsText" dxfId="3186" priority="277" stopIfTrue="1" operator="containsText" text="leer">
      <formula>NOT(ISERROR(SEARCH("leer",G23)))</formula>
    </cfRule>
  </conditionalFormatting>
  <conditionalFormatting sqref="G22:J22">
    <cfRule type="cellIs" dxfId="3185" priority="274" stopIfTrue="1" operator="equal">
      <formula>"-"</formula>
    </cfRule>
    <cfRule type="containsText" dxfId="3184" priority="275" stopIfTrue="1" operator="containsText" text="leer">
      <formula>NOT(ISERROR(SEARCH("leer",G22)))</formula>
    </cfRule>
  </conditionalFormatting>
  <conditionalFormatting sqref="G22:J22">
    <cfRule type="cellIs" dxfId="3183" priority="272" stopIfTrue="1" operator="equal">
      <formula>"-"</formula>
    </cfRule>
    <cfRule type="containsText" dxfId="3182" priority="273" stopIfTrue="1" operator="containsText" text="leer">
      <formula>NOT(ISERROR(SEARCH("leer",G22)))</formula>
    </cfRule>
  </conditionalFormatting>
  <conditionalFormatting sqref="G22:J22">
    <cfRule type="cellIs" dxfId="3181" priority="270" stopIfTrue="1" operator="equal">
      <formula>"-"</formula>
    </cfRule>
    <cfRule type="containsText" dxfId="3180" priority="271" stopIfTrue="1" operator="containsText" text="leer">
      <formula>NOT(ISERROR(SEARCH("leer",G22)))</formula>
    </cfRule>
  </conditionalFormatting>
  <conditionalFormatting sqref="G22:J22">
    <cfRule type="cellIs" dxfId="3179" priority="268" stopIfTrue="1" operator="equal">
      <formula>"-"</formula>
    </cfRule>
    <cfRule type="containsText" dxfId="3178" priority="269" stopIfTrue="1" operator="containsText" text="leer">
      <formula>NOT(ISERROR(SEARCH("leer",G22)))</formula>
    </cfRule>
  </conditionalFormatting>
  <conditionalFormatting sqref="G22:J22">
    <cfRule type="cellIs" dxfId="3177" priority="266" stopIfTrue="1" operator="equal">
      <formula>"-"</formula>
    </cfRule>
    <cfRule type="containsText" dxfId="3176" priority="267" stopIfTrue="1" operator="containsText" text="leer">
      <formula>NOT(ISERROR(SEARCH("leer",G22)))</formula>
    </cfRule>
  </conditionalFormatting>
  <conditionalFormatting sqref="G22:J22">
    <cfRule type="cellIs" dxfId="3175" priority="264" stopIfTrue="1" operator="equal">
      <formula>"-"</formula>
    </cfRule>
    <cfRule type="containsText" dxfId="3174" priority="265" stopIfTrue="1" operator="containsText" text="leer">
      <formula>NOT(ISERROR(SEARCH("leer",G22)))</formula>
    </cfRule>
  </conditionalFormatting>
  <conditionalFormatting sqref="G22:J22">
    <cfRule type="cellIs" dxfId="3173" priority="262" stopIfTrue="1" operator="equal">
      <formula>"-"</formula>
    </cfRule>
    <cfRule type="containsText" dxfId="3172" priority="263" stopIfTrue="1" operator="containsText" text="leer">
      <formula>NOT(ISERROR(SEARCH("leer",G22)))</formula>
    </cfRule>
  </conditionalFormatting>
  <conditionalFormatting sqref="G22:J22">
    <cfRule type="cellIs" dxfId="3171" priority="260" stopIfTrue="1" operator="equal">
      <formula>"-"</formula>
    </cfRule>
    <cfRule type="containsText" dxfId="3170" priority="261" stopIfTrue="1" operator="containsText" text="leer">
      <formula>NOT(ISERROR(SEARCH("leer",G22)))</formula>
    </cfRule>
  </conditionalFormatting>
  <conditionalFormatting sqref="G22:J22">
    <cfRule type="cellIs" dxfId="3169" priority="258" stopIfTrue="1" operator="equal">
      <formula>"-"</formula>
    </cfRule>
    <cfRule type="containsText" dxfId="3168" priority="259" stopIfTrue="1" operator="containsText" text="leer">
      <formula>NOT(ISERROR(SEARCH("leer",G22)))</formula>
    </cfRule>
  </conditionalFormatting>
  <conditionalFormatting sqref="G22:J22">
    <cfRule type="cellIs" dxfId="3167" priority="256" stopIfTrue="1" operator="equal">
      <formula>"-"</formula>
    </cfRule>
    <cfRule type="containsText" dxfId="3166" priority="257" stopIfTrue="1" operator="containsText" text="leer">
      <formula>NOT(ISERROR(SEARCH("leer",G22)))</formula>
    </cfRule>
  </conditionalFormatting>
  <conditionalFormatting sqref="G22:J22">
    <cfRule type="cellIs" dxfId="3165" priority="254" stopIfTrue="1" operator="equal">
      <formula>"-"</formula>
    </cfRule>
    <cfRule type="containsText" dxfId="3164" priority="255" stopIfTrue="1" operator="containsText" text="leer">
      <formula>NOT(ISERROR(SEARCH("leer",G22)))</formula>
    </cfRule>
  </conditionalFormatting>
  <conditionalFormatting sqref="G22:J22">
    <cfRule type="cellIs" dxfId="3163" priority="252" stopIfTrue="1" operator="equal">
      <formula>"-"</formula>
    </cfRule>
    <cfRule type="containsText" dxfId="3162" priority="253" stopIfTrue="1" operator="containsText" text="leer">
      <formula>NOT(ISERROR(SEARCH("leer",G22)))</formula>
    </cfRule>
  </conditionalFormatting>
  <conditionalFormatting sqref="G22:J22">
    <cfRule type="cellIs" dxfId="3161" priority="250" stopIfTrue="1" operator="equal">
      <formula>"-"</formula>
    </cfRule>
    <cfRule type="containsText" dxfId="3160" priority="251" stopIfTrue="1" operator="containsText" text="leer">
      <formula>NOT(ISERROR(SEARCH("leer",G22)))</formula>
    </cfRule>
  </conditionalFormatting>
  <conditionalFormatting sqref="G22:J22">
    <cfRule type="cellIs" dxfId="3159" priority="248" stopIfTrue="1" operator="equal">
      <formula>"-"</formula>
    </cfRule>
    <cfRule type="containsText" dxfId="3158" priority="249" stopIfTrue="1" operator="containsText" text="leer">
      <formula>NOT(ISERROR(SEARCH("leer",G22)))</formula>
    </cfRule>
  </conditionalFormatting>
  <conditionalFormatting sqref="G22:J22">
    <cfRule type="cellIs" dxfId="3157" priority="246" stopIfTrue="1" operator="equal">
      <formula>"-"</formula>
    </cfRule>
    <cfRule type="containsText" dxfId="3156" priority="247" stopIfTrue="1" operator="containsText" text="leer">
      <formula>NOT(ISERROR(SEARCH("leer",G22)))</formula>
    </cfRule>
  </conditionalFormatting>
  <conditionalFormatting sqref="G22:J22">
    <cfRule type="cellIs" dxfId="3155" priority="244" stopIfTrue="1" operator="equal">
      <formula>"-"</formula>
    </cfRule>
    <cfRule type="containsText" dxfId="3154" priority="245" stopIfTrue="1" operator="containsText" text="leer">
      <formula>NOT(ISERROR(SEARCH("leer",G22)))</formula>
    </cfRule>
  </conditionalFormatting>
  <conditionalFormatting sqref="G22:J22">
    <cfRule type="cellIs" dxfId="3153" priority="242" stopIfTrue="1" operator="equal">
      <formula>"-"</formula>
    </cfRule>
    <cfRule type="containsText" dxfId="3152" priority="243" stopIfTrue="1" operator="containsText" text="leer">
      <formula>NOT(ISERROR(SEARCH("leer",G22)))</formula>
    </cfRule>
  </conditionalFormatting>
  <conditionalFormatting sqref="G22:J22">
    <cfRule type="cellIs" dxfId="3151" priority="240" stopIfTrue="1" operator="equal">
      <formula>"-"</formula>
    </cfRule>
    <cfRule type="containsText" dxfId="3150" priority="241" stopIfTrue="1" operator="containsText" text="leer">
      <formula>NOT(ISERROR(SEARCH("leer",G22)))</formula>
    </cfRule>
  </conditionalFormatting>
  <conditionalFormatting sqref="G21:J21">
    <cfRule type="cellIs" dxfId="3149" priority="238" stopIfTrue="1" operator="equal">
      <formula>"-"</formula>
    </cfRule>
    <cfRule type="containsText" dxfId="3148" priority="239" stopIfTrue="1" operator="containsText" text="leer">
      <formula>NOT(ISERROR(SEARCH("leer",G21)))</formula>
    </cfRule>
  </conditionalFormatting>
  <conditionalFormatting sqref="G21:J21">
    <cfRule type="cellIs" dxfId="3147" priority="237" stopIfTrue="1" operator="equal">
      <formula>"-"</formula>
    </cfRule>
  </conditionalFormatting>
  <conditionalFormatting sqref="G21:J21">
    <cfRule type="cellIs" dxfId="3146" priority="235" stopIfTrue="1" operator="equal">
      <formula>"-"</formula>
    </cfRule>
    <cfRule type="containsText" dxfId="3145" priority="236" stopIfTrue="1" operator="containsText" text="leer">
      <formula>NOT(ISERROR(SEARCH("leer",G21)))</formula>
    </cfRule>
  </conditionalFormatting>
  <conditionalFormatting sqref="G21:J21">
    <cfRule type="cellIs" dxfId="3144" priority="234" stopIfTrue="1" operator="equal">
      <formula>"-"</formula>
    </cfRule>
  </conditionalFormatting>
  <conditionalFormatting sqref="G21:J21">
    <cfRule type="cellIs" dxfId="3143" priority="232" stopIfTrue="1" operator="equal">
      <formula>"-"</formula>
    </cfRule>
    <cfRule type="containsText" dxfId="3142" priority="233" stopIfTrue="1" operator="containsText" text="leer">
      <formula>NOT(ISERROR(SEARCH("leer",G21)))</formula>
    </cfRule>
  </conditionalFormatting>
  <conditionalFormatting sqref="G21:J21">
    <cfRule type="cellIs" dxfId="3141" priority="231" stopIfTrue="1" operator="equal">
      <formula>"-"</formula>
    </cfRule>
  </conditionalFormatting>
  <conditionalFormatting sqref="G21:J21">
    <cfRule type="cellIs" dxfId="3140" priority="229" stopIfTrue="1" operator="equal">
      <formula>"-"</formula>
    </cfRule>
    <cfRule type="containsText" dxfId="3139" priority="230" stopIfTrue="1" operator="containsText" text="leer">
      <formula>NOT(ISERROR(SEARCH("leer",G21)))</formula>
    </cfRule>
  </conditionalFormatting>
  <conditionalFormatting sqref="G21:J21">
    <cfRule type="cellIs" dxfId="3138" priority="228" stopIfTrue="1" operator="equal">
      <formula>"-"</formula>
    </cfRule>
  </conditionalFormatting>
  <conditionalFormatting sqref="G22:J22">
    <cfRule type="cellIs" dxfId="3137" priority="226" stopIfTrue="1" operator="equal">
      <formula>"-"</formula>
    </cfRule>
    <cfRule type="containsText" dxfId="3136" priority="227" stopIfTrue="1" operator="containsText" text="leer">
      <formula>NOT(ISERROR(SEARCH("leer",G22)))</formula>
    </cfRule>
  </conditionalFormatting>
  <conditionalFormatting sqref="G22:J22">
    <cfRule type="cellIs" dxfId="3135" priority="224" stopIfTrue="1" operator="equal">
      <formula>"-"</formula>
    </cfRule>
    <cfRule type="containsText" dxfId="3134" priority="225" stopIfTrue="1" operator="containsText" text="leer">
      <formula>NOT(ISERROR(SEARCH("leer",G22)))</formula>
    </cfRule>
  </conditionalFormatting>
  <conditionalFormatting sqref="G22:J22">
    <cfRule type="cellIs" dxfId="3133" priority="222" stopIfTrue="1" operator="equal">
      <formula>"-"</formula>
    </cfRule>
    <cfRule type="containsText" dxfId="3132" priority="223" stopIfTrue="1" operator="containsText" text="leer">
      <formula>NOT(ISERROR(SEARCH("leer",G22)))</formula>
    </cfRule>
  </conditionalFormatting>
  <conditionalFormatting sqref="G22:J22">
    <cfRule type="cellIs" dxfId="3131" priority="220" stopIfTrue="1" operator="equal">
      <formula>"-"</formula>
    </cfRule>
    <cfRule type="containsText" dxfId="3130" priority="221" stopIfTrue="1" operator="containsText" text="leer">
      <formula>NOT(ISERROR(SEARCH("leer",G22)))</formula>
    </cfRule>
  </conditionalFormatting>
  <conditionalFormatting sqref="G22:J22">
    <cfRule type="cellIs" dxfId="3129" priority="218" stopIfTrue="1" operator="equal">
      <formula>"-"</formula>
    </cfRule>
    <cfRule type="containsText" dxfId="3128" priority="219" stopIfTrue="1" operator="containsText" text="leer">
      <formula>NOT(ISERROR(SEARCH("leer",G22)))</formula>
    </cfRule>
  </conditionalFormatting>
  <conditionalFormatting sqref="G22:J22">
    <cfRule type="cellIs" dxfId="3127" priority="216" stopIfTrue="1" operator="equal">
      <formula>"-"</formula>
    </cfRule>
    <cfRule type="containsText" dxfId="3126" priority="217" stopIfTrue="1" operator="containsText" text="leer">
      <formula>NOT(ISERROR(SEARCH("leer",G22)))</formula>
    </cfRule>
  </conditionalFormatting>
  <conditionalFormatting sqref="G22:J22">
    <cfRule type="cellIs" dxfId="3125" priority="214" stopIfTrue="1" operator="equal">
      <formula>"-"</formula>
    </cfRule>
    <cfRule type="containsText" dxfId="3124" priority="215" stopIfTrue="1" operator="containsText" text="leer">
      <formula>NOT(ISERROR(SEARCH("leer",G22)))</formula>
    </cfRule>
  </conditionalFormatting>
  <conditionalFormatting sqref="G22:J22">
    <cfRule type="cellIs" dxfId="3123" priority="212" stopIfTrue="1" operator="equal">
      <formula>"-"</formula>
    </cfRule>
    <cfRule type="containsText" dxfId="3122" priority="213" stopIfTrue="1" operator="containsText" text="leer">
      <formula>NOT(ISERROR(SEARCH("leer",G22)))</formula>
    </cfRule>
  </conditionalFormatting>
  <conditionalFormatting sqref="G22:J22">
    <cfRule type="cellIs" dxfId="3121" priority="210" stopIfTrue="1" operator="equal">
      <formula>"-"</formula>
    </cfRule>
    <cfRule type="containsText" dxfId="3120" priority="211" stopIfTrue="1" operator="containsText" text="leer">
      <formula>NOT(ISERROR(SEARCH("leer",G22)))</formula>
    </cfRule>
  </conditionalFormatting>
  <conditionalFormatting sqref="G22:J22">
    <cfRule type="cellIs" dxfId="3119" priority="208" stopIfTrue="1" operator="equal">
      <formula>"-"</formula>
    </cfRule>
    <cfRule type="containsText" dxfId="3118" priority="209" stopIfTrue="1" operator="containsText" text="leer">
      <formula>NOT(ISERROR(SEARCH("leer",G22)))</formula>
    </cfRule>
  </conditionalFormatting>
  <conditionalFormatting sqref="G22:J22">
    <cfRule type="cellIs" dxfId="3117" priority="206" stopIfTrue="1" operator="equal">
      <formula>"-"</formula>
    </cfRule>
    <cfRule type="containsText" dxfId="3116" priority="207" stopIfTrue="1" operator="containsText" text="leer">
      <formula>NOT(ISERROR(SEARCH("leer",G22)))</formula>
    </cfRule>
  </conditionalFormatting>
  <conditionalFormatting sqref="G22:J22">
    <cfRule type="cellIs" dxfId="3115" priority="204" stopIfTrue="1" operator="equal">
      <formula>"-"</formula>
    </cfRule>
    <cfRule type="containsText" dxfId="3114" priority="205" stopIfTrue="1" operator="containsText" text="leer">
      <formula>NOT(ISERROR(SEARCH("leer",G22)))</formula>
    </cfRule>
  </conditionalFormatting>
  <conditionalFormatting sqref="G22:J22">
    <cfRule type="cellIs" dxfId="3113" priority="202" stopIfTrue="1" operator="equal">
      <formula>"-"</formula>
    </cfRule>
    <cfRule type="containsText" dxfId="3112" priority="203" stopIfTrue="1" operator="containsText" text="leer">
      <formula>NOT(ISERROR(SEARCH("leer",G22)))</formula>
    </cfRule>
  </conditionalFormatting>
  <conditionalFormatting sqref="G22:J22">
    <cfRule type="cellIs" dxfId="3111" priority="200" stopIfTrue="1" operator="equal">
      <formula>"-"</formula>
    </cfRule>
    <cfRule type="containsText" dxfId="3110" priority="201" stopIfTrue="1" operator="containsText" text="leer">
      <formula>NOT(ISERROR(SEARCH("leer",G22)))</formula>
    </cfRule>
  </conditionalFormatting>
  <conditionalFormatting sqref="G22:J22">
    <cfRule type="cellIs" dxfId="3109" priority="198" stopIfTrue="1" operator="equal">
      <formula>"-"</formula>
    </cfRule>
    <cfRule type="containsText" dxfId="3108" priority="199" stopIfTrue="1" operator="containsText" text="leer">
      <formula>NOT(ISERROR(SEARCH("leer",G22)))</formula>
    </cfRule>
  </conditionalFormatting>
  <conditionalFormatting sqref="G22:J22">
    <cfRule type="cellIs" dxfId="3107" priority="196" stopIfTrue="1" operator="equal">
      <formula>"-"</formula>
    </cfRule>
    <cfRule type="containsText" dxfId="3106" priority="197" stopIfTrue="1" operator="containsText" text="leer">
      <formula>NOT(ISERROR(SEARCH("leer",G22)))</formula>
    </cfRule>
  </conditionalFormatting>
  <conditionalFormatting sqref="G22:J22">
    <cfRule type="cellIs" dxfId="3105" priority="194" stopIfTrue="1" operator="equal">
      <formula>"-"</formula>
    </cfRule>
    <cfRule type="containsText" dxfId="3104" priority="195" stopIfTrue="1" operator="containsText" text="leer">
      <formula>NOT(ISERROR(SEARCH("leer",G22)))</formula>
    </cfRule>
  </conditionalFormatting>
  <conditionalFormatting sqref="G22:J22">
    <cfRule type="cellIs" dxfId="3103" priority="192" stopIfTrue="1" operator="equal">
      <formula>"-"</formula>
    </cfRule>
    <cfRule type="containsText" dxfId="3102" priority="193" stopIfTrue="1" operator="containsText" text="leer">
      <formula>NOT(ISERROR(SEARCH("leer",G22)))</formula>
    </cfRule>
  </conditionalFormatting>
  <conditionalFormatting sqref="G21:J21">
    <cfRule type="cellIs" dxfId="3101" priority="190" stopIfTrue="1" operator="equal">
      <formula>"-"</formula>
    </cfRule>
    <cfRule type="containsText" dxfId="3100" priority="191" stopIfTrue="1" operator="containsText" text="leer">
      <formula>NOT(ISERROR(SEARCH("leer",G21)))</formula>
    </cfRule>
  </conditionalFormatting>
  <conditionalFormatting sqref="G21:J21">
    <cfRule type="cellIs" dxfId="3099" priority="189" stopIfTrue="1" operator="equal">
      <formula>"-"</formula>
    </cfRule>
  </conditionalFormatting>
  <conditionalFormatting sqref="G21:J21">
    <cfRule type="cellIs" dxfId="3098" priority="187" stopIfTrue="1" operator="equal">
      <formula>"-"</formula>
    </cfRule>
    <cfRule type="containsText" dxfId="3097" priority="188" stopIfTrue="1" operator="containsText" text="leer">
      <formula>NOT(ISERROR(SEARCH("leer",G21)))</formula>
    </cfRule>
  </conditionalFormatting>
  <conditionalFormatting sqref="G21:J21">
    <cfRule type="cellIs" dxfId="3096" priority="186" stopIfTrue="1" operator="equal">
      <formula>"-"</formula>
    </cfRule>
  </conditionalFormatting>
  <conditionalFormatting sqref="G22:J22">
    <cfRule type="cellIs" dxfId="3095" priority="184" stopIfTrue="1" operator="equal">
      <formula>"-"</formula>
    </cfRule>
    <cfRule type="containsText" dxfId="3094" priority="185" stopIfTrue="1" operator="containsText" text="leer">
      <formula>NOT(ISERROR(SEARCH("leer",G22)))</formula>
    </cfRule>
  </conditionalFormatting>
  <conditionalFormatting sqref="G22:J22">
    <cfRule type="cellIs" dxfId="3093" priority="182" stopIfTrue="1" operator="equal">
      <formula>"-"</formula>
    </cfRule>
    <cfRule type="containsText" dxfId="3092" priority="183" stopIfTrue="1" operator="containsText" text="leer">
      <formula>NOT(ISERROR(SEARCH("leer",G22)))</formula>
    </cfRule>
  </conditionalFormatting>
  <conditionalFormatting sqref="G22:J22">
    <cfRule type="cellIs" dxfId="3091" priority="180" stopIfTrue="1" operator="equal">
      <formula>"-"</formula>
    </cfRule>
    <cfRule type="containsText" dxfId="3090" priority="181" stopIfTrue="1" operator="containsText" text="leer">
      <formula>NOT(ISERROR(SEARCH("leer",G22)))</formula>
    </cfRule>
  </conditionalFormatting>
  <conditionalFormatting sqref="G22:J22">
    <cfRule type="cellIs" dxfId="3089" priority="178" stopIfTrue="1" operator="equal">
      <formula>"-"</formula>
    </cfRule>
    <cfRule type="containsText" dxfId="3088" priority="179" stopIfTrue="1" operator="containsText" text="leer">
      <formula>NOT(ISERROR(SEARCH("leer",G22)))</formula>
    </cfRule>
  </conditionalFormatting>
  <conditionalFormatting sqref="G22:J22">
    <cfRule type="cellIs" dxfId="3087" priority="176" stopIfTrue="1" operator="equal">
      <formula>"-"</formula>
    </cfRule>
    <cfRule type="containsText" dxfId="3086" priority="177" stopIfTrue="1" operator="containsText" text="leer">
      <formula>NOT(ISERROR(SEARCH("leer",G22)))</formula>
    </cfRule>
  </conditionalFormatting>
  <conditionalFormatting sqref="G22:J22">
    <cfRule type="cellIs" dxfId="3085" priority="174" stopIfTrue="1" operator="equal">
      <formula>"-"</formula>
    </cfRule>
    <cfRule type="containsText" dxfId="3084" priority="175" stopIfTrue="1" operator="containsText" text="leer">
      <formula>NOT(ISERROR(SEARCH("leer",G22)))</formula>
    </cfRule>
  </conditionalFormatting>
  <conditionalFormatting sqref="G22:J22">
    <cfRule type="cellIs" dxfId="3083" priority="172" stopIfTrue="1" operator="equal">
      <formula>"-"</formula>
    </cfRule>
    <cfRule type="containsText" dxfId="3082" priority="173" stopIfTrue="1" operator="containsText" text="leer">
      <formula>NOT(ISERROR(SEARCH("leer",G22)))</formula>
    </cfRule>
  </conditionalFormatting>
  <conditionalFormatting sqref="G22:J22">
    <cfRule type="cellIs" dxfId="3081" priority="170" stopIfTrue="1" operator="equal">
      <formula>"-"</formula>
    </cfRule>
    <cfRule type="containsText" dxfId="3080" priority="171" stopIfTrue="1" operator="containsText" text="leer">
      <formula>NOT(ISERROR(SEARCH("leer",G22)))</formula>
    </cfRule>
  </conditionalFormatting>
  <conditionalFormatting sqref="G22:J22">
    <cfRule type="cellIs" dxfId="3079" priority="168" stopIfTrue="1" operator="equal">
      <formula>"-"</formula>
    </cfRule>
    <cfRule type="containsText" dxfId="3078" priority="169" stopIfTrue="1" operator="containsText" text="leer">
      <formula>NOT(ISERROR(SEARCH("leer",G22)))</formula>
    </cfRule>
  </conditionalFormatting>
  <conditionalFormatting sqref="G22:J22">
    <cfRule type="cellIs" dxfId="3077" priority="166" stopIfTrue="1" operator="equal">
      <formula>"-"</formula>
    </cfRule>
    <cfRule type="containsText" dxfId="3076" priority="167" stopIfTrue="1" operator="containsText" text="leer">
      <formula>NOT(ISERROR(SEARCH("leer",G22)))</formula>
    </cfRule>
  </conditionalFormatting>
  <conditionalFormatting sqref="G22:J22">
    <cfRule type="cellIs" dxfId="3075" priority="164" stopIfTrue="1" operator="equal">
      <formula>"-"</formula>
    </cfRule>
    <cfRule type="containsText" dxfId="3074" priority="165" stopIfTrue="1" operator="containsText" text="leer">
      <formula>NOT(ISERROR(SEARCH("leer",G22)))</formula>
    </cfRule>
  </conditionalFormatting>
  <conditionalFormatting sqref="G22:J22">
    <cfRule type="cellIs" dxfId="3073" priority="162" stopIfTrue="1" operator="equal">
      <formula>"-"</formula>
    </cfRule>
    <cfRule type="containsText" dxfId="3072" priority="163" stopIfTrue="1" operator="containsText" text="leer">
      <formula>NOT(ISERROR(SEARCH("leer",G22)))</formula>
    </cfRule>
  </conditionalFormatting>
  <conditionalFormatting sqref="G22:J22">
    <cfRule type="cellIs" dxfId="3071" priority="160" stopIfTrue="1" operator="equal">
      <formula>"-"</formula>
    </cfRule>
    <cfRule type="containsText" dxfId="3070" priority="161" stopIfTrue="1" operator="containsText" text="leer">
      <formula>NOT(ISERROR(SEARCH("leer",G22)))</formula>
    </cfRule>
  </conditionalFormatting>
  <conditionalFormatting sqref="G22:J22">
    <cfRule type="cellIs" dxfId="3069" priority="158" stopIfTrue="1" operator="equal">
      <formula>"-"</formula>
    </cfRule>
    <cfRule type="containsText" dxfId="3068" priority="159" stopIfTrue="1" operator="containsText" text="leer">
      <formula>NOT(ISERROR(SEARCH("leer",G22)))</formula>
    </cfRule>
  </conditionalFormatting>
  <conditionalFormatting sqref="G22:J22">
    <cfRule type="cellIs" dxfId="3067" priority="156" stopIfTrue="1" operator="equal">
      <formula>"-"</formula>
    </cfRule>
    <cfRule type="containsText" dxfId="3066" priority="157" stopIfTrue="1" operator="containsText" text="leer">
      <formula>NOT(ISERROR(SEARCH("leer",G22)))</formula>
    </cfRule>
  </conditionalFormatting>
  <conditionalFormatting sqref="G22:J22">
    <cfRule type="cellIs" dxfId="3065" priority="154" stopIfTrue="1" operator="equal">
      <formula>"-"</formula>
    </cfRule>
    <cfRule type="containsText" dxfId="3064" priority="155" stopIfTrue="1" operator="containsText" text="leer">
      <formula>NOT(ISERROR(SEARCH("leer",G22)))</formula>
    </cfRule>
  </conditionalFormatting>
  <conditionalFormatting sqref="G22:J22">
    <cfRule type="cellIs" dxfId="3063" priority="152" stopIfTrue="1" operator="equal">
      <formula>"-"</formula>
    </cfRule>
    <cfRule type="containsText" dxfId="3062" priority="153" stopIfTrue="1" operator="containsText" text="leer">
      <formula>NOT(ISERROR(SEARCH("leer",G22)))</formula>
    </cfRule>
  </conditionalFormatting>
  <conditionalFormatting sqref="G22:J22">
    <cfRule type="cellIs" dxfId="3061" priority="150" stopIfTrue="1" operator="equal">
      <formula>"-"</formula>
    </cfRule>
    <cfRule type="containsText" dxfId="3060" priority="151" stopIfTrue="1" operator="containsText" text="leer">
      <formula>NOT(ISERROR(SEARCH("leer",G22)))</formula>
    </cfRule>
  </conditionalFormatting>
  <conditionalFormatting sqref="G21:J21">
    <cfRule type="cellIs" dxfId="3059" priority="148" stopIfTrue="1" operator="equal">
      <formula>"-"</formula>
    </cfRule>
    <cfRule type="containsText" dxfId="3058" priority="149" stopIfTrue="1" operator="containsText" text="leer">
      <formula>NOT(ISERROR(SEARCH("leer",G21)))</formula>
    </cfRule>
  </conditionalFormatting>
  <conditionalFormatting sqref="G21:J21">
    <cfRule type="cellIs" dxfId="3057" priority="147" stopIfTrue="1" operator="equal">
      <formula>"-"</formula>
    </cfRule>
  </conditionalFormatting>
  <conditionalFormatting sqref="G21:J21">
    <cfRule type="cellIs" dxfId="3056" priority="145" stopIfTrue="1" operator="equal">
      <formula>"-"</formula>
    </cfRule>
    <cfRule type="containsText" dxfId="3055" priority="146" stopIfTrue="1" operator="containsText" text="leer">
      <formula>NOT(ISERROR(SEARCH("leer",G21)))</formula>
    </cfRule>
  </conditionalFormatting>
  <conditionalFormatting sqref="G21:J21">
    <cfRule type="cellIs" dxfId="3054" priority="144" stopIfTrue="1" operator="equal">
      <formula>"-"</formula>
    </cfRule>
  </conditionalFormatting>
  <conditionalFormatting sqref="K5:K8">
    <cfRule type="cellIs" dxfId="3053" priority="143" operator="equal">
      <formula>"-"</formula>
    </cfRule>
  </conditionalFormatting>
  <conditionalFormatting sqref="K5:K8">
    <cfRule type="cellIs" dxfId="3052" priority="142" operator="equal">
      <formula>"-"</formula>
    </cfRule>
  </conditionalFormatting>
  <conditionalFormatting sqref="K5:K8">
    <cfRule type="cellIs" dxfId="3051" priority="141" operator="equal">
      <formula>"-"</formula>
    </cfRule>
  </conditionalFormatting>
  <conditionalFormatting sqref="J5:J8">
    <cfRule type="cellIs" dxfId="3050" priority="139" stopIfTrue="1" operator="equal">
      <formula>"-"</formula>
    </cfRule>
    <cfRule type="containsText" dxfId="3049" priority="140" stopIfTrue="1" operator="containsText" text="leer">
      <formula>NOT(ISERROR(SEARCH("leer",J5)))</formula>
    </cfRule>
  </conditionalFormatting>
  <conditionalFormatting sqref="J5:J8">
    <cfRule type="cellIs" dxfId="3048" priority="137" stopIfTrue="1" operator="equal">
      <formula>"-"</formula>
    </cfRule>
    <cfRule type="containsText" dxfId="3047" priority="138" stopIfTrue="1" operator="containsText" text="leer">
      <formula>NOT(ISERROR(SEARCH("leer",J5)))</formula>
    </cfRule>
  </conditionalFormatting>
  <conditionalFormatting sqref="J5:J8">
    <cfRule type="cellIs" dxfId="3046" priority="135" stopIfTrue="1" operator="equal">
      <formula>"-"</formula>
    </cfRule>
    <cfRule type="containsText" dxfId="3045" priority="136" stopIfTrue="1" operator="containsText" text="leer">
      <formula>NOT(ISERROR(SEARCH("leer",J5)))</formula>
    </cfRule>
  </conditionalFormatting>
  <conditionalFormatting sqref="J5:J8">
    <cfRule type="cellIs" dxfId="3044" priority="133" stopIfTrue="1" operator="equal">
      <formula>"-"</formula>
    </cfRule>
    <cfRule type="containsText" dxfId="3043" priority="134" stopIfTrue="1" operator="containsText" text="leer">
      <formula>NOT(ISERROR(SEARCH("leer",J5)))</formula>
    </cfRule>
  </conditionalFormatting>
  <conditionalFormatting sqref="I5:I8">
    <cfRule type="cellIs" dxfId="3042" priority="131" stopIfTrue="1" operator="equal">
      <formula>"-"</formula>
    </cfRule>
    <cfRule type="containsText" dxfId="3041" priority="132" stopIfTrue="1" operator="containsText" text="leer">
      <formula>NOT(ISERROR(SEARCH("leer",I5)))</formula>
    </cfRule>
  </conditionalFormatting>
  <conditionalFormatting sqref="I5:I8">
    <cfRule type="cellIs" dxfId="3040" priority="129" stopIfTrue="1" operator="equal">
      <formula>"-"</formula>
    </cfRule>
    <cfRule type="containsText" dxfId="3039" priority="130" stopIfTrue="1" operator="containsText" text="leer">
      <formula>NOT(ISERROR(SEARCH("leer",I5)))</formula>
    </cfRule>
  </conditionalFormatting>
  <conditionalFormatting sqref="I5:I8">
    <cfRule type="cellIs" dxfId="3038" priority="127" stopIfTrue="1" operator="equal">
      <formula>"-"</formula>
    </cfRule>
    <cfRule type="containsText" dxfId="3037" priority="128" stopIfTrue="1" operator="containsText" text="leer">
      <formula>NOT(ISERROR(SEARCH("leer",I5)))</formula>
    </cfRule>
  </conditionalFormatting>
  <conditionalFormatting sqref="I5:I8">
    <cfRule type="cellIs" dxfId="3036" priority="125" stopIfTrue="1" operator="equal">
      <formula>"-"</formula>
    </cfRule>
    <cfRule type="containsText" dxfId="3035" priority="126" stopIfTrue="1" operator="containsText" text="leer">
      <formula>NOT(ISERROR(SEARCH("leer",I5)))</formula>
    </cfRule>
  </conditionalFormatting>
  <conditionalFormatting sqref="I5:I8">
    <cfRule type="cellIs" dxfId="3034" priority="123" stopIfTrue="1" operator="equal">
      <formula>"-"</formula>
    </cfRule>
    <cfRule type="containsText" dxfId="3033" priority="124" stopIfTrue="1" operator="containsText" text="leer">
      <formula>NOT(ISERROR(SEARCH("leer",I5)))</formula>
    </cfRule>
  </conditionalFormatting>
  <conditionalFormatting sqref="I5:I8">
    <cfRule type="cellIs" dxfId="3032" priority="121" stopIfTrue="1" operator="equal">
      <formula>"-"</formula>
    </cfRule>
    <cfRule type="containsText" dxfId="3031" priority="122" stopIfTrue="1" operator="containsText" text="leer">
      <formula>NOT(ISERROR(SEARCH("leer",I5)))</formula>
    </cfRule>
  </conditionalFormatting>
  <conditionalFormatting sqref="I5:I8">
    <cfRule type="cellIs" dxfId="3030" priority="119" stopIfTrue="1" operator="equal">
      <formula>"-"</formula>
    </cfRule>
    <cfRule type="containsText" dxfId="3029" priority="120" stopIfTrue="1" operator="containsText" text="leer">
      <formula>NOT(ISERROR(SEARCH("leer",I5)))</formula>
    </cfRule>
  </conditionalFormatting>
  <conditionalFormatting sqref="I5:I8">
    <cfRule type="cellIs" dxfId="3028" priority="117" stopIfTrue="1" operator="equal">
      <formula>"-"</formula>
    </cfRule>
    <cfRule type="containsText" dxfId="3027" priority="118" stopIfTrue="1" operator="containsText" text="leer">
      <formula>NOT(ISERROR(SEARCH("leer",I5)))</formula>
    </cfRule>
  </conditionalFormatting>
  <conditionalFormatting sqref="I5:I8">
    <cfRule type="cellIs" dxfId="3026" priority="115" stopIfTrue="1" operator="equal">
      <formula>"-"</formula>
    </cfRule>
    <cfRule type="containsText" dxfId="3025" priority="116" stopIfTrue="1" operator="containsText" text="leer">
      <formula>NOT(ISERROR(SEARCH("leer",I5)))</formula>
    </cfRule>
  </conditionalFormatting>
  <conditionalFormatting sqref="I5:I8">
    <cfRule type="cellIs" dxfId="3024" priority="113" stopIfTrue="1" operator="equal">
      <formula>"-"</formula>
    </cfRule>
    <cfRule type="containsText" dxfId="3023" priority="114" stopIfTrue="1" operator="containsText" text="leer">
      <formula>NOT(ISERROR(SEARCH("leer",I5)))</formula>
    </cfRule>
  </conditionalFormatting>
  <conditionalFormatting sqref="I5:I8">
    <cfRule type="cellIs" dxfId="3022" priority="111" stopIfTrue="1" operator="equal">
      <formula>"-"</formula>
    </cfRule>
    <cfRule type="containsText" dxfId="3021" priority="112" stopIfTrue="1" operator="containsText" text="leer">
      <formula>NOT(ISERROR(SEARCH("leer",I5)))</formula>
    </cfRule>
  </conditionalFormatting>
  <conditionalFormatting sqref="I5:I8">
    <cfRule type="cellIs" dxfId="3020" priority="109" stopIfTrue="1" operator="equal">
      <formula>"-"</formula>
    </cfRule>
    <cfRule type="containsText" dxfId="3019" priority="110" stopIfTrue="1" operator="containsText" text="leer">
      <formula>NOT(ISERROR(SEARCH("leer",I5)))</formula>
    </cfRule>
  </conditionalFormatting>
  <conditionalFormatting sqref="I5:I8">
    <cfRule type="cellIs" dxfId="3018" priority="107" stopIfTrue="1" operator="equal">
      <formula>"-"</formula>
    </cfRule>
    <cfRule type="containsText" dxfId="3017" priority="108" stopIfTrue="1" operator="containsText" text="leer">
      <formula>NOT(ISERROR(SEARCH("leer",I5)))</formula>
    </cfRule>
  </conditionalFormatting>
  <conditionalFormatting sqref="I5:I8">
    <cfRule type="cellIs" dxfId="3016" priority="105" stopIfTrue="1" operator="equal">
      <formula>"-"</formula>
    </cfRule>
    <cfRule type="containsText" dxfId="3015" priority="106" stopIfTrue="1" operator="containsText" text="leer">
      <formula>NOT(ISERROR(SEARCH("leer",I5)))</formula>
    </cfRule>
  </conditionalFormatting>
  <conditionalFormatting sqref="I5:I8">
    <cfRule type="cellIs" dxfId="3014" priority="103" stopIfTrue="1" operator="equal">
      <formula>"-"</formula>
    </cfRule>
    <cfRule type="containsText" dxfId="3013" priority="104" stopIfTrue="1" operator="containsText" text="leer">
      <formula>NOT(ISERROR(SEARCH("leer",I5)))</formula>
    </cfRule>
  </conditionalFormatting>
  <conditionalFormatting sqref="I5:I8">
    <cfRule type="cellIs" dxfId="3012" priority="101" stopIfTrue="1" operator="equal">
      <formula>"-"</formula>
    </cfRule>
    <cfRule type="containsText" dxfId="3011" priority="102" stopIfTrue="1" operator="containsText" text="leer">
      <formula>NOT(ISERROR(SEARCH("leer",I5)))</formula>
    </cfRule>
  </conditionalFormatting>
  <conditionalFormatting sqref="I5:I8">
    <cfRule type="cellIs" dxfId="3010" priority="99" stopIfTrue="1" operator="equal">
      <formula>"-"</formula>
    </cfRule>
    <cfRule type="containsText" dxfId="3009" priority="100" stopIfTrue="1" operator="containsText" text="leer">
      <formula>NOT(ISERROR(SEARCH("leer",I5)))</formula>
    </cfRule>
  </conditionalFormatting>
  <conditionalFormatting sqref="I5:I8">
    <cfRule type="cellIs" dxfId="3008" priority="97" stopIfTrue="1" operator="equal">
      <formula>"-"</formula>
    </cfRule>
    <cfRule type="containsText" dxfId="3007" priority="98" stopIfTrue="1" operator="containsText" text="leer">
      <formula>NOT(ISERROR(SEARCH("leer",I5)))</formula>
    </cfRule>
  </conditionalFormatting>
  <conditionalFormatting sqref="H5:H8">
    <cfRule type="cellIs" dxfId="3006" priority="95" stopIfTrue="1" operator="equal">
      <formula>"-"</formula>
    </cfRule>
    <cfRule type="containsText" dxfId="3005" priority="96" stopIfTrue="1" operator="containsText" text="leer">
      <formula>NOT(ISERROR(SEARCH("leer",H5)))</formula>
    </cfRule>
  </conditionalFormatting>
  <conditionalFormatting sqref="H5:H8">
    <cfRule type="cellIs" dxfId="3004" priority="94" stopIfTrue="1" operator="equal">
      <formula>"-"</formula>
    </cfRule>
  </conditionalFormatting>
  <conditionalFormatting sqref="H5:H8">
    <cfRule type="cellIs" dxfId="3003" priority="92" stopIfTrue="1" operator="equal">
      <formula>"-"</formula>
    </cfRule>
    <cfRule type="containsText" dxfId="3002" priority="93" stopIfTrue="1" operator="containsText" text="leer">
      <formula>NOT(ISERROR(SEARCH("leer",H5)))</formula>
    </cfRule>
  </conditionalFormatting>
  <conditionalFormatting sqref="H5:H8">
    <cfRule type="cellIs" dxfId="3001" priority="91" stopIfTrue="1" operator="equal">
      <formula>"-"</formula>
    </cfRule>
  </conditionalFormatting>
  <conditionalFormatting sqref="H5:H8">
    <cfRule type="cellIs" dxfId="3000" priority="89" stopIfTrue="1" operator="equal">
      <formula>"-"</formula>
    </cfRule>
    <cfRule type="containsText" dxfId="2999" priority="90" stopIfTrue="1" operator="containsText" text="leer">
      <formula>NOT(ISERROR(SEARCH("leer",H5)))</formula>
    </cfRule>
  </conditionalFormatting>
  <conditionalFormatting sqref="H5:H8">
    <cfRule type="cellIs" dxfId="2998" priority="88" stopIfTrue="1" operator="equal">
      <formula>"-"</formula>
    </cfRule>
  </conditionalFormatting>
  <conditionalFormatting sqref="H5:H8">
    <cfRule type="cellIs" dxfId="2997" priority="86" stopIfTrue="1" operator="equal">
      <formula>"-"</formula>
    </cfRule>
    <cfRule type="containsText" dxfId="2996" priority="87" stopIfTrue="1" operator="containsText" text="leer">
      <formula>NOT(ISERROR(SEARCH("leer",H5)))</formula>
    </cfRule>
  </conditionalFormatting>
  <conditionalFormatting sqref="H5:H8">
    <cfRule type="cellIs" dxfId="2995" priority="85" stopIfTrue="1" operator="equal">
      <formula>"-"</formula>
    </cfRule>
  </conditionalFormatting>
  <conditionalFormatting sqref="I5:I8">
    <cfRule type="cellIs" dxfId="2994" priority="83" stopIfTrue="1" operator="equal">
      <formula>"-"</formula>
    </cfRule>
    <cfRule type="containsText" dxfId="2993" priority="84" stopIfTrue="1" operator="containsText" text="leer">
      <formula>NOT(ISERROR(SEARCH("leer",I5)))</formula>
    </cfRule>
  </conditionalFormatting>
  <conditionalFormatting sqref="I5:I8">
    <cfRule type="cellIs" dxfId="2992" priority="81" stopIfTrue="1" operator="equal">
      <formula>"-"</formula>
    </cfRule>
    <cfRule type="containsText" dxfId="2991" priority="82" stopIfTrue="1" operator="containsText" text="leer">
      <formula>NOT(ISERROR(SEARCH("leer",I5)))</formula>
    </cfRule>
  </conditionalFormatting>
  <conditionalFormatting sqref="I5:I8">
    <cfRule type="cellIs" dxfId="2990" priority="79" stopIfTrue="1" operator="equal">
      <formula>"-"</formula>
    </cfRule>
    <cfRule type="containsText" dxfId="2989" priority="80" stopIfTrue="1" operator="containsText" text="leer">
      <formula>NOT(ISERROR(SEARCH("leer",I5)))</formula>
    </cfRule>
  </conditionalFormatting>
  <conditionalFormatting sqref="I5:I8">
    <cfRule type="cellIs" dxfId="2988" priority="77" stopIfTrue="1" operator="equal">
      <formula>"-"</formula>
    </cfRule>
    <cfRule type="containsText" dxfId="2987" priority="78" stopIfTrue="1" operator="containsText" text="leer">
      <formula>NOT(ISERROR(SEARCH("leer",I5)))</formula>
    </cfRule>
  </conditionalFormatting>
  <conditionalFormatting sqref="I5:I8">
    <cfRule type="cellIs" dxfId="2986" priority="75" stopIfTrue="1" operator="equal">
      <formula>"-"</formula>
    </cfRule>
    <cfRule type="containsText" dxfId="2985" priority="76" stopIfTrue="1" operator="containsText" text="leer">
      <formula>NOT(ISERROR(SEARCH("leer",I5)))</formula>
    </cfRule>
  </conditionalFormatting>
  <conditionalFormatting sqref="I5:I8">
    <cfRule type="cellIs" dxfId="2984" priority="73" stopIfTrue="1" operator="equal">
      <formula>"-"</formula>
    </cfRule>
    <cfRule type="containsText" dxfId="2983" priority="74" stopIfTrue="1" operator="containsText" text="leer">
      <formula>NOT(ISERROR(SEARCH("leer",I5)))</formula>
    </cfRule>
  </conditionalFormatting>
  <conditionalFormatting sqref="I5:I8">
    <cfRule type="cellIs" dxfId="2982" priority="71" stopIfTrue="1" operator="equal">
      <formula>"-"</formula>
    </cfRule>
    <cfRule type="containsText" dxfId="2981" priority="72" stopIfTrue="1" operator="containsText" text="leer">
      <formula>NOT(ISERROR(SEARCH("leer",I5)))</formula>
    </cfRule>
  </conditionalFormatting>
  <conditionalFormatting sqref="I5:I8">
    <cfRule type="cellIs" dxfId="2980" priority="69" stopIfTrue="1" operator="equal">
      <formula>"-"</formula>
    </cfRule>
    <cfRule type="containsText" dxfId="2979" priority="70" stopIfTrue="1" operator="containsText" text="leer">
      <formula>NOT(ISERROR(SEARCH("leer",I5)))</formula>
    </cfRule>
  </conditionalFormatting>
  <conditionalFormatting sqref="I5:I8">
    <cfRule type="cellIs" dxfId="2978" priority="67" stopIfTrue="1" operator="equal">
      <formula>"-"</formula>
    </cfRule>
    <cfRule type="containsText" dxfId="2977" priority="68" stopIfTrue="1" operator="containsText" text="leer">
      <formula>NOT(ISERROR(SEARCH("leer",I5)))</formula>
    </cfRule>
  </conditionalFormatting>
  <conditionalFormatting sqref="I5:I8">
    <cfRule type="cellIs" dxfId="2976" priority="65" stopIfTrue="1" operator="equal">
      <formula>"-"</formula>
    </cfRule>
    <cfRule type="containsText" dxfId="2975" priority="66" stopIfTrue="1" operator="containsText" text="leer">
      <formula>NOT(ISERROR(SEARCH("leer",I5)))</formula>
    </cfRule>
  </conditionalFormatting>
  <conditionalFormatting sqref="I5:I8">
    <cfRule type="cellIs" dxfId="2974" priority="63" stopIfTrue="1" operator="equal">
      <formula>"-"</formula>
    </cfRule>
    <cfRule type="containsText" dxfId="2973" priority="64" stopIfTrue="1" operator="containsText" text="leer">
      <formula>NOT(ISERROR(SEARCH("leer",I5)))</formula>
    </cfRule>
  </conditionalFormatting>
  <conditionalFormatting sqref="I5:I8">
    <cfRule type="cellIs" dxfId="2972" priority="61" stopIfTrue="1" operator="equal">
      <formula>"-"</formula>
    </cfRule>
    <cfRule type="containsText" dxfId="2971" priority="62" stopIfTrue="1" operator="containsText" text="leer">
      <formula>NOT(ISERROR(SEARCH("leer",I5)))</formula>
    </cfRule>
  </conditionalFormatting>
  <conditionalFormatting sqref="I5:I8">
    <cfRule type="cellIs" dxfId="2970" priority="59" stopIfTrue="1" operator="equal">
      <formula>"-"</formula>
    </cfRule>
    <cfRule type="containsText" dxfId="2969" priority="60" stopIfTrue="1" operator="containsText" text="leer">
      <formula>NOT(ISERROR(SEARCH("leer",I5)))</formula>
    </cfRule>
  </conditionalFormatting>
  <conditionalFormatting sqref="I5:I8">
    <cfRule type="cellIs" dxfId="2968" priority="57" stopIfTrue="1" operator="equal">
      <formula>"-"</formula>
    </cfRule>
    <cfRule type="containsText" dxfId="2967" priority="58" stopIfTrue="1" operator="containsText" text="leer">
      <formula>NOT(ISERROR(SEARCH("leer",I5)))</formula>
    </cfRule>
  </conditionalFormatting>
  <conditionalFormatting sqref="I5:I8">
    <cfRule type="cellIs" dxfId="2966" priority="55" stopIfTrue="1" operator="equal">
      <formula>"-"</formula>
    </cfRule>
    <cfRule type="containsText" dxfId="2965" priority="56" stopIfTrue="1" operator="containsText" text="leer">
      <formula>NOT(ISERROR(SEARCH("leer",I5)))</formula>
    </cfRule>
  </conditionalFormatting>
  <conditionalFormatting sqref="I5:I8">
    <cfRule type="cellIs" dxfId="2964" priority="53" stopIfTrue="1" operator="equal">
      <formula>"-"</formula>
    </cfRule>
    <cfRule type="containsText" dxfId="2963" priority="54" stopIfTrue="1" operator="containsText" text="leer">
      <formula>NOT(ISERROR(SEARCH("leer",I5)))</formula>
    </cfRule>
  </conditionalFormatting>
  <conditionalFormatting sqref="I5:I8">
    <cfRule type="cellIs" dxfId="2962" priority="51" stopIfTrue="1" operator="equal">
      <formula>"-"</formula>
    </cfRule>
    <cfRule type="containsText" dxfId="2961" priority="52" stopIfTrue="1" operator="containsText" text="leer">
      <formula>NOT(ISERROR(SEARCH("leer",I5)))</formula>
    </cfRule>
  </conditionalFormatting>
  <conditionalFormatting sqref="I5:I8">
    <cfRule type="cellIs" dxfId="2960" priority="49" stopIfTrue="1" operator="equal">
      <formula>"-"</formula>
    </cfRule>
    <cfRule type="containsText" dxfId="2959" priority="50" stopIfTrue="1" operator="containsText" text="leer">
      <formula>NOT(ISERROR(SEARCH("leer",I5)))</formula>
    </cfRule>
  </conditionalFormatting>
  <conditionalFormatting sqref="H5:H8">
    <cfRule type="cellIs" dxfId="2958" priority="47" stopIfTrue="1" operator="equal">
      <formula>"-"</formula>
    </cfRule>
    <cfRule type="containsText" dxfId="2957" priority="48" stopIfTrue="1" operator="containsText" text="leer">
      <formula>NOT(ISERROR(SEARCH("leer",H5)))</formula>
    </cfRule>
  </conditionalFormatting>
  <conditionalFormatting sqref="H5:H8">
    <cfRule type="cellIs" dxfId="2956" priority="46" stopIfTrue="1" operator="equal">
      <formula>"-"</formula>
    </cfRule>
  </conditionalFormatting>
  <conditionalFormatting sqref="H5:H8">
    <cfRule type="cellIs" dxfId="2955" priority="44" stopIfTrue="1" operator="equal">
      <formula>"-"</formula>
    </cfRule>
    <cfRule type="containsText" dxfId="2954" priority="45" stopIfTrue="1" operator="containsText" text="leer">
      <formula>NOT(ISERROR(SEARCH("leer",H5)))</formula>
    </cfRule>
  </conditionalFormatting>
  <conditionalFormatting sqref="H5:H8">
    <cfRule type="cellIs" dxfId="2953" priority="43" stopIfTrue="1" operator="equal">
      <formula>"-"</formula>
    </cfRule>
  </conditionalFormatting>
  <conditionalFormatting sqref="I5:I8">
    <cfRule type="cellIs" dxfId="2952" priority="41" stopIfTrue="1" operator="equal">
      <formula>"-"</formula>
    </cfRule>
    <cfRule type="containsText" dxfId="2951" priority="42" stopIfTrue="1" operator="containsText" text="leer">
      <formula>NOT(ISERROR(SEARCH("leer",I5)))</formula>
    </cfRule>
  </conditionalFormatting>
  <conditionalFormatting sqref="I5:I8">
    <cfRule type="cellIs" dxfId="2950" priority="39" stopIfTrue="1" operator="equal">
      <formula>"-"</formula>
    </cfRule>
    <cfRule type="containsText" dxfId="2949" priority="40" stopIfTrue="1" operator="containsText" text="leer">
      <formula>NOT(ISERROR(SEARCH("leer",I5)))</formula>
    </cfRule>
  </conditionalFormatting>
  <conditionalFormatting sqref="I5:I8">
    <cfRule type="cellIs" dxfId="2948" priority="37" stopIfTrue="1" operator="equal">
      <formula>"-"</formula>
    </cfRule>
    <cfRule type="containsText" dxfId="2947" priority="38" stopIfTrue="1" operator="containsText" text="leer">
      <formula>NOT(ISERROR(SEARCH("leer",I5)))</formula>
    </cfRule>
  </conditionalFormatting>
  <conditionalFormatting sqref="I5:I8">
    <cfRule type="cellIs" dxfId="2946" priority="35" stopIfTrue="1" operator="equal">
      <formula>"-"</formula>
    </cfRule>
    <cfRule type="containsText" dxfId="2945" priority="36" stopIfTrue="1" operator="containsText" text="leer">
      <formula>NOT(ISERROR(SEARCH("leer",I5)))</formula>
    </cfRule>
  </conditionalFormatting>
  <conditionalFormatting sqref="I5:I8">
    <cfRule type="cellIs" dxfId="2944" priority="33" stopIfTrue="1" operator="equal">
      <formula>"-"</formula>
    </cfRule>
    <cfRule type="containsText" dxfId="2943" priority="34" stopIfTrue="1" operator="containsText" text="leer">
      <formula>NOT(ISERROR(SEARCH("leer",I5)))</formula>
    </cfRule>
  </conditionalFormatting>
  <conditionalFormatting sqref="I5:I8">
    <cfRule type="cellIs" dxfId="2942" priority="31" stopIfTrue="1" operator="equal">
      <formula>"-"</formula>
    </cfRule>
    <cfRule type="containsText" dxfId="2941" priority="32" stopIfTrue="1" operator="containsText" text="leer">
      <formula>NOT(ISERROR(SEARCH("leer",I5)))</formula>
    </cfRule>
  </conditionalFormatting>
  <conditionalFormatting sqref="I5:I8">
    <cfRule type="cellIs" dxfId="2940" priority="29" stopIfTrue="1" operator="equal">
      <formula>"-"</formula>
    </cfRule>
    <cfRule type="containsText" dxfId="2939" priority="30" stopIfTrue="1" operator="containsText" text="leer">
      <formula>NOT(ISERROR(SEARCH("leer",I5)))</formula>
    </cfRule>
  </conditionalFormatting>
  <conditionalFormatting sqref="I5:I8">
    <cfRule type="cellIs" dxfId="2938" priority="27" stopIfTrue="1" operator="equal">
      <formula>"-"</formula>
    </cfRule>
    <cfRule type="containsText" dxfId="2937" priority="28" stopIfTrue="1" operator="containsText" text="leer">
      <formula>NOT(ISERROR(SEARCH("leer",I5)))</formula>
    </cfRule>
  </conditionalFormatting>
  <conditionalFormatting sqref="I5:I8">
    <cfRule type="cellIs" dxfId="2936" priority="25" stopIfTrue="1" operator="equal">
      <formula>"-"</formula>
    </cfRule>
    <cfRule type="containsText" dxfId="2935" priority="26" stopIfTrue="1" operator="containsText" text="leer">
      <formula>NOT(ISERROR(SEARCH("leer",I5)))</formula>
    </cfRule>
  </conditionalFormatting>
  <conditionalFormatting sqref="I5:I8">
    <cfRule type="cellIs" dxfId="2934" priority="23" stopIfTrue="1" operator="equal">
      <formula>"-"</formula>
    </cfRule>
    <cfRule type="containsText" dxfId="2933" priority="24" stopIfTrue="1" operator="containsText" text="leer">
      <formula>NOT(ISERROR(SEARCH("leer",I5)))</formula>
    </cfRule>
  </conditionalFormatting>
  <conditionalFormatting sqref="I5:I8">
    <cfRule type="cellIs" dxfId="2932" priority="21" stopIfTrue="1" operator="equal">
      <formula>"-"</formula>
    </cfRule>
    <cfRule type="containsText" dxfId="2931" priority="22" stopIfTrue="1" operator="containsText" text="leer">
      <formula>NOT(ISERROR(SEARCH("leer",I5)))</formula>
    </cfRule>
  </conditionalFormatting>
  <conditionalFormatting sqref="I5:I8">
    <cfRule type="cellIs" dxfId="2930" priority="19" stopIfTrue="1" operator="equal">
      <formula>"-"</formula>
    </cfRule>
    <cfRule type="containsText" dxfId="2929" priority="20" stopIfTrue="1" operator="containsText" text="leer">
      <formula>NOT(ISERROR(SEARCH("leer",I5)))</formula>
    </cfRule>
  </conditionalFormatting>
  <conditionalFormatting sqref="I5:I8">
    <cfRule type="cellIs" dxfId="2928" priority="17" stopIfTrue="1" operator="equal">
      <formula>"-"</formula>
    </cfRule>
    <cfRule type="containsText" dxfId="2927" priority="18" stopIfTrue="1" operator="containsText" text="leer">
      <formula>NOT(ISERROR(SEARCH("leer",I5)))</formula>
    </cfRule>
  </conditionalFormatting>
  <conditionalFormatting sqref="I5:I8">
    <cfRule type="cellIs" dxfId="2926" priority="15" stopIfTrue="1" operator="equal">
      <formula>"-"</formula>
    </cfRule>
    <cfRule type="containsText" dxfId="2925" priority="16" stopIfTrue="1" operator="containsText" text="leer">
      <formula>NOT(ISERROR(SEARCH("leer",I5)))</formula>
    </cfRule>
  </conditionalFormatting>
  <conditionalFormatting sqref="I5:I8">
    <cfRule type="cellIs" dxfId="2924" priority="13" stopIfTrue="1" operator="equal">
      <formula>"-"</formula>
    </cfRule>
    <cfRule type="containsText" dxfId="2923" priority="14" stopIfTrue="1" operator="containsText" text="leer">
      <formula>NOT(ISERROR(SEARCH("leer",I5)))</formula>
    </cfRule>
  </conditionalFormatting>
  <conditionalFormatting sqref="I5:I8">
    <cfRule type="cellIs" dxfId="2922" priority="11" stopIfTrue="1" operator="equal">
      <formula>"-"</formula>
    </cfRule>
    <cfRule type="containsText" dxfId="2921" priority="12" stopIfTrue="1" operator="containsText" text="leer">
      <formula>NOT(ISERROR(SEARCH("leer",I5)))</formula>
    </cfRule>
  </conditionalFormatting>
  <conditionalFormatting sqref="I5:I8">
    <cfRule type="cellIs" dxfId="2920" priority="9" stopIfTrue="1" operator="equal">
      <formula>"-"</formula>
    </cfRule>
    <cfRule type="containsText" dxfId="2919" priority="10" stopIfTrue="1" operator="containsText" text="leer">
      <formula>NOT(ISERROR(SEARCH("leer",I5)))</formula>
    </cfRule>
  </conditionalFormatting>
  <conditionalFormatting sqref="I5:I8">
    <cfRule type="cellIs" dxfId="2918" priority="7" stopIfTrue="1" operator="equal">
      <formula>"-"</formula>
    </cfRule>
    <cfRule type="containsText" dxfId="2917" priority="8" stopIfTrue="1" operator="containsText" text="leer">
      <formula>NOT(ISERROR(SEARCH("leer",I5)))</formula>
    </cfRule>
  </conditionalFormatting>
  <conditionalFormatting sqref="H5:H8">
    <cfRule type="cellIs" dxfId="2916" priority="5" stopIfTrue="1" operator="equal">
      <formula>"-"</formula>
    </cfRule>
    <cfRule type="containsText" dxfId="2915" priority="6" stopIfTrue="1" operator="containsText" text="leer">
      <formula>NOT(ISERROR(SEARCH("leer",H5)))</formula>
    </cfRule>
  </conditionalFormatting>
  <conditionalFormatting sqref="H5:H8">
    <cfRule type="cellIs" dxfId="2914" priority="4" stopIfTrue="1" operator="equal">
      <formula>"-"</formula>
    </cfRule>
  </conditionalFormatting>
  <conditionalFormatting sqref="H5:H8">
    <cfRule type="cellIs" dxfId="2913" priority="2" stopIfTrue="1" operator="equal">
      <formula>"-"</formula>
    </cfRule>
    <cfRule type="containsText" dxfId="2912" priority="3" stopIfTrue="1" operator="containsText" text="leer">
      <formula>NOT(ISERROR(SEARCH("leer",H5)))</formula>
    </cfRule>
  </conditionalFormatting>
  <conditionalFormatting sqref="H5:H8">
    <cfRule type="cellIs" dxfId="2911"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9"/>
  <sheetViews>
    <sheetView showRuler="0" zoomScaleNormal="100" workbookViewId="0"/>
  </sheetViews>
  <sheetFormatPr baseColWidth="10" defaultColWidth="11.42578125" defaultRowHeight="12.75"/>
  <cols>
    <col min="1" max="1" width="48" style="5" customWidth="1"/>
    <col min="2" max="2" width="15.28515625" style="5" customWidth="1"/>
    <col min="3" max="3" width="11.42578125" style="5"/>
    <col min="4" max="5" width="12.28515625" style="8" customWidth="1"/>
    <col min="6" max="8" width="11.42578125" style="8" customWidth="1"/>
    <col min="9" max="16384" width="11.42578125" style="5"/>
  </cols>
  <sheetData>
    <row r="1" spans="1:17">
      <c r="A1" s="92" t="s">
        <v>343</v>
      </c>
      <c r="D1" s="5"/>
      <c r="E1" s="5"/>
      <c r="F1" s="5"/>
      <c r="G1" s="5"/>
      <c r="H1" s="5"/>
    </row>
    <row r="2" spans="1:17">
      <c r="A2" s="280"/>
      <c r="D2" s="5"/>
      <c r="E2" s="5"/>
      <c r="F2" s="5"/>
      <c r="G2" s="5"/>
      <c r="H2" s="5"/>
    </row>
    <row r="3" spans="1:17">
      <c r="A3" s="86" t="s">
        <v>418</v>
      </c>
      <c r="B3" s="4"/>
      <c r="C3" s="5" t="s">
        <v>385</v>
      </c>
      <c r="D3" s="5" t="s">
        <v>477</v>
      </c>
      <c r="E3" s="22">
        <v>2004</v>
      </c>
      <c r="F3" s="22">
        <v>2005</v>
      </c>
      <c r="G3" s="22">
        <v>2006</v>
      </c>
      <c r="H3" s="22">
        <v>2007</v>
      </c>
      <c r="I3" s="22">
        <v>2008</v>
      </c>
      <c r="J3" s="22">
        <v>2009</v>
      </c>
      <c r="K3" s="22">
        <v>2010</v>
      </c>
      <c r="L3" s="22">
        <v>2011</v>
      </c>
      <c r="M3" s="22">
        <v>2012</v>
      </c>
      <c r="N3" s="22">
        <v>2013</v>
      </c>
      <c r="O3" s="4">
        <v>2014</v>
      </c>
      <c r="P3" s="4">
        <v>2015</v>
      </c>
      <c r="Q3" s="341">
        <v>2016</v>
      </c>
    </row>
    <row r="4" spans="1:17">
      <c r="A4" s="12"/>
      <c r="C4" s="8"/>
      <c r="E4" s="16"/>
      <c r="F4" s="16"/>
      <c r="G4" s="16"/>
      <c r="H4" s="16"/>
      <c r="I4" s="8"/>
      <c r="J4" s="8"/>
      <c r="K4" s="8"/>
      <c r="L4" s="8"/>
      <c r="M4" s="8"/>
      <c r="N4" s="8"/>
      <c r="O4" s="8"/>
      <c r="P4" s="8"/>
      <c r="Q4" s="340"/>
    </row>
    <row r="5" spans="1:17">
      <c r="A5" s="12" t="s">
        <v>502</v>
      </c>
      <c r="B5" s="5" t="s">
        <v>420</v>
      </c>
      <c r="C5" s="8" t="s">
        <v>527</v>
      </c>
      <c r="D5" s="8" t="s">
        <v>784</v>
      </c>
      <c r="E5" s="191" t="s">
        <v>280</v>
      </c>
      <c r="F5" s="191" t="s">
        <v>280</v>
      </c>
      <c r="G5" s="191" t="s">
        <v>280</v>
      </c>
      <c r="H5" s="191" t="s">
        <v>280</v>
      </c>
      <c r="I5" s="68">
        <v>20.2</v>
      </c>
      <c r="J5" s="68">
        <v>20.5</v>
      </c>
      <c r="K5" s="68">
        <v>21.5</v>
      </c>
      <c r="L5" s="68">
        <v>22.1</v>
      </c>
      <c r="M5" s="187">
        <v>21.8</v>
      </c>
      <c r="N5" s="8">
        <v>22.7</v>
      </c>
      <c r="O5" s="8">
        <v>22.6</v>
      </c>
      <c r="P5" s="25">
        <v>22.507579810950599</v>
      </c>
      <c r="Q5" s="340">
        <v>23.5</v>
      </c>
    </row>
    <row r="6" spans="1:17">
      <c r="A6" s="12" t="s">
        <v>503</v>
      </c>
      <c r="B6" s="5" t="s">
        <v>420</v>
      </c>
      <c r="C6" s="8">
        <v>1</v>
      </c>
      <c r="D6" s="8" t="s">
        <v>784</v>
      </c>
      <c r="E6" s="88">
        <v>9.1999999999999993</v>
      </c>
      <c r="F6" s="88">
        <v>10.1</v>
      </c>
      <c r="G6" s="88">
        <v>9.8000000000000007</v>
      </c>
      <c r="H6" s="88">
        <v>9.3000000000000007</v>
      </c>
      <c r="I6" s="68">
        <v>7.7</v>
      </c>
      <c r="J6" s="89">
        <v>8.6999999999999993</v>
      </c>
      <c r="K6" s="68">
        <v>8.1999999999999993</v>
      </c>
      <c r="L6" s="68">
        <v>7.6</v>
      </c>
      <c r="M6" s="224">
        <v>8</v>
      </c>
      <c r="N6" s="8">
        <v>9.3000000000000007</v>
      </c>
      <c r="O6" s="25">
        <v>11</v>
      </c>
      <c r="P6" s="25">
        <v>12.343849248359099</v>
      </c>
      <c r="Q6" s="340">
        <v>12.3</v>
      </c>
    </row>
    <row r="7" spans="1:17">
      <c r="A7" s="177" t="s">
        <v>607</v>
      </c>
      <c r="B7" s="5" t="s">
        <v>420</v>
      </c>
      <c r="C7" s="8">
        <v>2</v>
      </c>
      <c r="D7" s="8" t="s">
        <v>784</v>
      </c>
      <c r="E7" s="191" t="s">
        <v>280</v>
      </c>
      <c r="F7" s="191" t="s">
        <v>280</v>
      </c>
      <c r="G7" s="191" t="s">
        <v>280</v>
      </c>
      <c r="H7" s="191" t="s">
        <v>280</v>
      </c>
      <c r="I7" s="68">
        <v>21.3</v>
      </c>
      <c r="J7" s="89">
        <v>21.5</v>
      </c>
      <c r="K7" s="68">
        <v>22.6</v>
      </c>
      <c r="L7" s="68">
        <v>23.2</v>
      </c>
      <c r="M7" s="224">
        <v>23</v>
      </c>
      <c r="N7" s="8">
        <v>23.7</v>
      </c>
      <c r="O7" s="8">
        <v>23.6</v>
      </c>
      <c r="P7" s="25">
        <v>23.442460124252602</v>
      </c>
      <c r="Q7" s="340">
        <v>24.2</v>
      </c>
    </row>
    <row r="8" spans="1:17" ht="25.5">
      <c r="A8" s="12" t="s">
        <v>660</v>
      </c>
      <c r="B8" s="5" t="s">
        <v>420</v>
      </c>
      <c r="C8" s="8"/>
      <c r="D8" s="8" t="s">
        <v>784</v>
      </c>
      <c r="E8" s="16">
        <v>10</v>
      </c>
      <c r="F8" s="16">
        <v>10</v>
      </c>
      <c r="G8" s="16">
        <v>20</v>
      </c>
      <c r="H8" s="16">
        <v>22.2</v>
      </c>
      <c r="I8" s="25">
        <v>20</v>
      </c>
      <c r="J8" s="84">
        <v>25</v>
      </c>
      <c r="K8" s="68">
        <v>22.2</v>
      </c>
      <c r="L8" s="68">
        <v>22.2</v>
      </c>
      <c r="M8" s="187">
        <v>22.2</v>
      </c>
      <c r="N8" s="8">
        <v>22.2</v>
      </c>
      <c r="O8" s="8">
        <v>33.299999999999997</v>
      </c>
      <c r="P8" s="8">
        <v>33.299999999999997</v>
      </c>
      <c r="Q8" s="340">
        <v>33.299999999999997</v>
      </c>
    </row>
    <row r="9" spans="1:17" ht="25.5">
      <c r="A9" s="12" t="s">
        <v>661</v>
      </c>
      <c r="B9" s="5" t="s">
        <v>420</v>
      </c>
      <c r="C9" s="8"/>
      <c r="D9" s="8" t="s">
        <v>784</v>
      </c>
      <c r="E9" s="16">
        <v>0</v>
      </c>
      <c r="F9" s="16">
        <v>0</v>
      </c>
      <c r="G9" s="16">
        <v>0</v>
      </c>
      <c r="H9" s="16">
        <v>0</v>
      </c>
      <c r="I9" s="25">
        <v>0</v>
      </c>
      <c r="J9" s="84">
        <v>0</v>
      </c>
      <c r="K9" s="84">
        <v>0</v>
      </c>
      <c r="L9" s="89">
        <v>0</v>
      </c>
      <c r="M9" s="187">
        <v>11.1</v>
      </c>
      <c r="N9" s="8">
        <v>12.5</v>
      </c>
      <c r="O9" s="8">
        <v>12.5</v>
      </c>
      <c r="P9" s="8">
        <v>12.1</v>
      </c>
      <c r="Q9" s="340">
        <v>11.1</v>
      </c>
    </row>
    <row r="10" spans="1:17" ht="38.25">
      <c r="A10" s="12" t="s">
        <v>683</v>
      </c>
      <c r="B10" s="5" t="s">
        <v>420</v>
      </c>
      <c r="C10" s="8"/>
      <c r="D10" s="8" t="s">
        <v>784</v>
      </c>
      <c r="E10" s="16">
        <v>5.3</v>
      </c>
      <c r="F10" s="16">
        <v>5.3</v>
      </c>
      <c r="G10" s="16">
        <v>10</v>
      </c>
      <c r="H10" s="16">
        <v>11.1</v>
      </c>
      <c r="I10" s="8">
        <v>10.5</v>
      </c>
      <c r="J10" s="84">
        <v>11.8</v>
      </c>
      <c r="K10" s="68">
        <v>11.1</v>
      </c>
      <c r="L10" s="68">
        <v>11.1</v>
      </c>
      <c r="M10" s="257">
        <v>13.5</v>
      </c>
      <c r="N10" s="257">
        <v>15.8</v>
      </c>
      <c r="O10" s="8">
        <v>18.399999999999999</v>
      </c>
      <c r="P10" s="8">
        <v>18.399999999999999</v>
      </c>
      <c r="Q10" s="340">
        <v>21.1</v>
      </c>
    </row>
    <row r="11" spans="1:17">
      <c r="A11" s="12"/>
      <c r="C11" s="8"/>
      <c r="I11" s="8"/>
      <c r="J11" s="8"/>
      <c r="K11" s="8"/>
      <c r="L11" s="8"/>
    </row>
    <row r="12" spans="1:17">
      <c r="A12" s="12"/>
      <c r="C12" s="8"/>
      <c r="D12" s="22"/>
      <c r="E12" s="22"/>
      <c r="F12" s="22"/>
      <c r="G12" s="22"/>
      <c r="H12" s="22"/>
      <c r="I12" s="8"/>
      <c r="J12" s="8"/>
      <c r="K12" s="8"/>
      <c r="L12" s="8"/>
    </row>
    <row r="13" spans="1:17" ht="25.5" customHeight="1">
      <c r="A13" s="433" t="s">
        <v>889</v>
      </c>
      <c r="B13" s="433"/>
      <c r="C13" s="433"/>
      <c r="D13" s="433"/>
      <c r="E13" s="433"/>
      <c r="F13" s="433"/>
      <c r="G13" s="433"/>
      <c r="H13" s="433"/>
      <c r="I13" s="433"/>
      <c r="J13" s="433"/>
      <c r="K13" s="433"/>
      <c r="L13" s="433"/>
      <c r="M13" s="433"/>
      <c r="N13" s="433"/>
      <c r="O13" s="433"/>
      <c r="P13" s="433"/>
      <c r="Q13" s="433"/>
    </row>
    <row r="14" spans="1:17">
      <c r="A14" s="440" t="s">
        <v>899</v>
      </c>
      <c r="B14" s="440"/>
      <c r="C14" s="440"/>
      <c r="D14" s="440"/>
      <c r="E14" s="440"/>
      <c r="F14" s="440"/>
      <c r="G14" s="440"/>
      <c r="H14" s="440"/>
      <c r="I14" s="440"/>
      <c r="J14" s="440"/>
      <c r="K14" s="440"/>
      <c r="L14" s="440"/>
      <c r="M14" s="440"/>
      <c r="N14" s="440"/>
      <c r="O14" s="440"/>
      <c r="P14" s="440"/>
      <c r="Q14" s="440"/>
    </row>
    <row r="15" spans="1:17">
      <c r="A15" s="12"/>
      <c r="C15" s="8"/>
      <c r="I15" s="8"/>
      <c r="J15" s="8"/>
      <c r="K15" s="8"/>
      <c r="L15" s="8"/>
    </row>
    <row r="16" spans="1:17">
      <c r="A16" s="12"/>
      <c r="C16" s="8"/>
      <c r="I16" s="8"/>
      <c r="J16" s="8"/>
      <c r="K16" s="8"/>
      <c r="L16" s="8"/>
    </row>
    <row r="17" spans="1:12">
      <c r="A17" s="12"/>
      <c r="C17" s="8"/>
      <c r="I17" s="8"/>
      <c r="J17" s="8"/>
      <c r="K17" s="8"/>
      <c r="L17" s="8"/>
    </row>
    <row r="18" spans="1:12">
      <c r="A18" s="12"/>
      <c r="C18" s="8"/>
      <c r="I18" s="8"/>
      <c r="J18" s="8"/>
      <c r="K18" s="8"/>
      <c r="L18" s="8"/>
    </row>
    <row r="19" spans="1:12">
      <c r="A19" s="12"/>
      <c r="C19" s="8"/>
      <c r="I19" s="8"/>
      <c r="J19" s="8"/>
      <c r="K19" s="8"/>
      <c r="L19" s="8"/>
    </row>
    <row r="20" spans="1:12">
      <c r="A20" s="12"/>
      <c r="C20" s="8"/>
      <c r="I20" s="8"/>
      <c r="J20" s="8"/>
      <c r="K20" s="8"/>
      <c r="L20" s="8"/>
    </row>
    <row r="21" spans="1:12">
      <c r="A21" s="12"/>
      <c r="C21" s="8"/>
      <c r="I21" s="8"/>
      <c r="J21" s="8"/>
      <c r="K21" s="8"/>
      <c r="L21" s="8"/>
    </row>
    <row r="22" spans="1:12">
      <c r="A22" s="12"/>
      <c r="C22" s="8"/>
      <c r="E22" s="22"/>
      <c r="F22" s="16"/>
      <c r="G22" s="191"/>
      <c r="H22" s="88"/>
      <c r="I22" s="191"/>
      <c r="J22" s="16"/>
      <c r="K22" s="16"/>
      <c r="L22" s="16"/>
    </row>
    <row r="23" spans="1:12">
      <c r="A23" s="12"/>
      <c r="C23" s="8"/>
      <c r="E23" s="22"/>
      <c r="F23" s="16"/>
      <c r="G23" s="191"/>
      <c r="H23" s="88"/>
      <c r="I23" s="191"/>
      <c r="J23" s="16"/>
      <c r="K23" s="16"/>
      <c r="L23" s="16"/>
    </row>
    <row r="24" spans="1:12">
      <c r="A24" s="12"/>
      <c r="C24" s="8"/>
      <c r="E24" s="22"/>
      <c r="F24" s="16"/>
      <c r="G24" s="191"/>
      <c r="H24" s="88"/>
      <c r="I24" s="191"/>
      <c r="J24" s="16"/>
      <c r="K24" s="16"/>
      <c r="L24" s="16"/>
    </row>
    <row r="25" spans="1:12">
      <c r="A25" s="12"/>
      <c r="C25" s="8"/>
      <c r="E25" s="22"/>
      <c r="F25" s="16"/>
      <c r="G25" s="191"/>
      <c r="H25" s="88"/>
      <c r="I25" s="191"/>
      <c r="J25" s="16"/>
      <c r="K25" s="16"/>
      <c r="L25" s="16"/>
    </row>
    <row r="26" spans="1:12">
      <c r="A26" s="12"/>
      <c r="C26" s="8"/>
      <c r="E26" s="22"/>
      <c r="G26" s="68"/>
      <c r="H26" s="68"/>
      <c r="I26" s="68"/>
      <c r="J26" s="25"/>
      <c r="K26" s="25"/>
      <c r="L26" s="8"/>
    </row>
    <row r="27" spans="1:12">
      <c r="A27" s="12"/>
      <c r="C27" s="8"/>
      <c r="E27" s="22"/>
      <c r="G27" s="68"/>
      <c r="H27" s="89"/>
      <c r="I27" s="89"/>
      <c r="J27" s="84"/>
      <c r="K27" s="84"/>
      <c r="L27" s="84"/>
    </row>
    <row r="28" spans="1:12">
      <c r="A28" s="12"/>
      <c r="C28" s="8"/>
      <c r="E28" s="22"/>
      <c r="G28" s="68"/>
      <c r="H28" s="68"/>
      <c r="I28" s="68"/>
      <c r="J28" s="68"/>
      <c r="K28" s="84"/>
      <c r="L28" s="68"/>
    </row>
    <row r="29" spans="1:12">
      <c r="A29" s="12"/>
      <c r="C29" s="8"/>
      <c r="E29" s="22"/>
      <c r="G29" s="68"/>
      <c r="H29" s="68"/>
      <c r="I29" s="68"/>
      <c r="J29" s="68"/>
      <c r="K29" s="89"/>
      <c r="L29" s="68"/>
    </row>
    <row r="30" spans="1:12">
      <c r="A30" s="12"/>
      <c r="C30" s="8"/>
      <c r="E30" s="22"/>
      <c r="G30" s="187"/>
      <c r="H30" s="224"/>
      <c r="I30" s="224"/>
      <c r="J30" s="187"/>
      <c r="K30" s="187"/>
      <c r="L30" s="257"/>
    </row>
    <row r="31" spans="1:12">
      <c r="A31" s="12"/>
      <c r="C31" s="8"/>
      <c r="E31" s="22"/>
      <c r="I31" s="8"/>
      <c r="J31" s="8"/>
      <c r="K31" s="8"/>
      <c r="L31" s="257"/>
    </row>
    <row r="32" spans="1:12">
      <c r="A32" s="12"/>
      <c r="C32" s="8"/>
      <c r="E32" s="4"/>
      <c r="H32" s="25"/>
      <c r="I32" s="8"/>
      <c r="J32" s="8"/>
      <c r="K32" s="8"/>
      <c r="L32" s="8"/>
    </row>
    <row r="33" spans="1:12">
      <c r="A33" s="12"/>
      <c r="C33" s="8"/>
      <c r="E33" s="4"/>
      <c r="G33" s="25"/>
      <c r="H33" s="25"/>
      <c r="I33" s="25"/>
      <c r="J33" s="8"/>
      <c r="K33" s="8"/>
      <c r="L33" s="8"/>
    </row>
    <row r="34" spans="1:12">
      <c r="A34" s="12"/>
      <c r="C34" s="8"/>
      <c r="I34" s="8"/>
      <c r="J34" s="8"/>
      <c r="K34" s="8"/>
      <c r="L34" s="8"/>
    </row>
    <row r="35" spans="1:12">
      <c r="A35" s="12"/>
      <c r="C35" s="8"/>
      <c r="I35" s="8"/>
      <c r="J35" s="8"/>
      <c r="K35" s="8"/>
      <c r="L35" s="8"/>
    </row>
    <row r="36" spans="1:12">
      <c r="A36" s="12"/>
      <c r="C36" s="8"/>
      <c r="I36" s="8"/>
      <c r="J36" s="8"/>
      <c r="K36" s="8"/>
      <c r="L36" s="8"/>
    </row>
    <row r="37" spans="1:12">
      <c r="A37" s="12"/>
      <c r="C37" s="8"/>
      <c r="I37" s="8"/>
      <c r="J37" s="8"/>
      <c r="K37" s="8"/>
      <c r="L37" s="8"/>
    </row>
    <row r="38" spans="1:12">
      <c r="A38" s="12"/>
      <c r="C38" s="8"/>
      <c r="I38" s="8"/>
      <c r="J38" s="8"/>
      <c r="K38" s="8"/>
      <c r="L38" s="8"/>
    </row>
    <row r="39" spans="1:12">
      <c r="A39" s="12"/>
      <c r="C39" s="8"/>
      <c r="I39" s="8"/>
      <c r="J39" s="8"/>
      <c r="K39" s="8"/>
      <c r="L39" s="8"/>
    </row>
    <row r="40" spans="1:12">
      <c r="A40" s="12"/>
      <c r="C40" s="8"/>
    </row>
    <row r="41" spans="1:12">
      <c r="A41" s="12"/>
      <c r="C41" s="8"/>
    </row>
    <row r="42" spans="1:12">
      <c r="A42" s="12"/>
      <c r="C42" s="8"/>
    </row>
    <row r="43" spans="1:12">
      <c r="A43" s="12"/>
      <c r="C43" s="8"/>
    </row>
    <row r="44" spans="1:12">
      <c r="A44" s="12"/>
      <c r="C44" s="8"/>
    </row>
    <row r="45" spans="1:12">
      <c r="A45" s="12"/>
      <c r="C45" s="8"/>
    </row>
    <row r="46" spans="1:12">
      <c r="A46" s="12"/>
      <c r="C46" s="8"/>
    </row>
    <row r="47" spans="1:12">
      <c r="A47" s="12"/>
      <c r="C47" s="8"/>
    </row>
    <row r="48" spans="1:12">
      <c r="A48" s="12"/>
      <c r="C48" s="8"/>
      <c r="I48" s="8"/>
      <c r="J48" s="8"/>
      <c r="K48" s="8"/>
      <c r="L48" s="8"/>
    </row>
    <row r="49" spans="1:12">
      <c r="A49" s="12"/>
      <c r="C49" s="8"/>
      <c r="I49" s="8"/>
      <c r="J49" s="8"/>
      <c r="K49" s="8"/>
      <c r="L49" s="8"/>
    </row>
    <row r="50" spans="1:12">
      <c r="A50" s="12"/>
      <c r="C50" s="8"/>
      <c r="I50" s="8"/>
      <c r="J50" s="8"/>
      <c r="K50" s="8"/>
      <c r="L50" s="8"/>
    </row>
    <row r="51" spans="1:12">
      <c r="A51" s="12"/>
      <c r="C51" s="8"/>
      <c r="I51" s="8"/>
      <c r="J51" s="8"/>
      <c r="K51" s="8"/>
      <c r="L51" s="8"/>
    </row>
    <row r="52" spans="1:12">
      <c r="A52" s="12"/>
      <c r="C52" s="8"/>
      <c r="I52" s="8"/>
      <c r="J52" s="8"/>
      <c r="K52" s="8"/>
      <c r="L52" s="8"/>
    </row>
    <row r="53" spans="1:12">
      <c r="A53" s="12"/>
      <c r="C53" s="8"/>
      <c r="I53" s="8"/>
      <c r="J53" s="8"/>
      <c r="K53" s="8"/>
      <c r="L53" s="8"/>
    </row>
    <row r="54" spans="1:12">
      <c r="A54" s="12"/>
      <c r="C54" s="8"/>
      <c r="I54" s="8"/>
      <c r="J54" s="8"/>
      <c r="K54" s="8"/>
      <c r="L54" s="8"/>
    </row>
    <row r="55" spans="1:12">
      <c r="A55" s="12"/>
      <c r="C55" s="8"/>
      <c r="I55" s="8"/>
      <c r="J55" s="8"/>
      <c r="K55" s="8"/>
      <c r="L55" s="8"/>
    </row>
    <row r="56" spans="1:12">
      <c r="A56" s="12"/>
      <c r="C56" s="8"/>
      <c r="I56" s="8"/>
      <c r="J56" s="8"/>
      <c r="K56" s="8"/>
      <c r="L56" s="8"/>
    </row>
    <row r="57" spans="1:12">
      <c r="A57" s="12"/>
      <c r="C57" s="8"/>
      <c r="I57" s="8"/>
      <c r="J57" s="8"/>
      <c r="K57" s="8"/>
      <c r="L57" s="8"/>
    </row>
    <row r="58" spans="1:12">
      <c r="A58" s="12"/>
      <c r="C58" s="8"/>
      <c r="I58" s="8"/>
      <c r="J58" s="8"/>
      <c r="K58" s="8"/>
      <c r="L58" s="8"/>
    </row>
    <row r="59" spans="1:12">
      <c r="A59" s="12"/>
      <c r="C59" s="8"/>
      <c r="I59" s="8"/>
      <c r="J59" s="8"/>
      <c r="K59" s="8"/>
      <c r="L59" s="8"/>
    </row>
    <row r="60" spans="1:12">
      <c r="A60" s="12"/>
      <c r="C60" s="8"/>
      <c r="I60" s="8"/>
      <c r="J60" s="8"/>
      <c r="K60" s="8"/>
      <c r="L60" s="8"/>
    </row>
    <row r="61" spans="1:12">
      <c r="A61" s="12"/>
      <c r="C61" s="8"/>
      <c r="I61" s="8"/>
      <c r="J61" s="8"/>
      <c r="K61" s="8"/>
      <c r="L61" s="8"/>
    </row>
    <row r="62" spans="1:12">
      <c r="A62" s="12"/>
      <c r="C62" s="8"/>
      <c r="I62" s="8"/>
      <c r="J62" s="8"/>
      <c r="K62" s="8"/>
      <c r="L62" s="8"/>
    </row>
    <row r="63" spans="1:12">
      <c r="A63" s="12"/>
      <c r="C63" s="8"/>
      <c r="I63" s="8"/>
      <c r="J63" s="8"/>
      <c r="K63" s="8"/>
      <c r="L63" s="8"/>
    </row>
    <row r="64" spans="1:12">
      <c r="A64" s="12"/>
      <c r="C64" s="8"/>
      <c r="I64" s="8"/>
      <c r="J64" s="8"/>
      <c r="K64" s="8"/>
      <c r="L64" s="8"/>
    </row>
    <row r="65" spans="1:12">
      <c r="A65" s="12"/>
      <c r="C65" s="8"/>
      <c r="I65" s="8"/>
      <c r="J65" s="8"/>
      <c r="K65" s="8"/>
      <c r="L65" s="8"/>
    </row>
    <row r="66" spans="1:12">
      <c r="A66" s="12"/>
      <c r="C66" s="8"/>
      <c r="I66" s="8"/>
      <c r="J66" s="8"/>
      <c r="K66" s="8"/>
      <c r="L66" s="8"/>
    </row>
    <row r="67" spans="1:12">
      <c r="A67" s="12"/>
      <c r="C67" s="8"/>
      <c r="I67" s="8"/>
      <c r="J67" s="8"/>
      <c r="K67" s="8"/>
      <c r="L67" s="8"/>
    </row>
    <row r="68" spans="1:12">
      <c r="A68" s="12"/>
      <c r="C68" s="8"/>
      <c r="I68" s="8"/>
      <c r="J68" s="8"/>
      <c r="K68" s="8"/>
      <c r="L68" s="8"/>
    </row>
    <row r="69" spans="1:12">
      <c r="A69" s="12"/>
      <c r="C69" s="8"/>
      <c r="I69" s="8"/>
      <c r="J69" s="8"/>
      <c r="K69" s="8"/>
      <c r="L69" s="8"/>
    </row>
    <row r="70" spans="1:12">
      <c r="A70" s="12"/>
      <c r="C70" s="8"/>
      <c r="I70" s="8"/>
      <c r="J70" s="8"/>
      <c r="K70" s="8"/>
      <c r="L70" s="8"/>
    </row>
    <row r="71" spans="1:12">
      <c r="A71" s="12"/>
      <c r="C71" s="8"/>
      <c r="I71" s="8"/>
      <c r="J71" s="8"/>
      <c r="K71" s="8"/>
      <c r="L71" s="8"/>
    </row>
    <row r="72" spans="1:12">
      <c r="A72" s="12"/>
      <c r="C72" s="8"/>
      <c r="I72" s="8"/>
      <c r="J72" s="8"/>
      <c r="K72" s="8"/>
      <c r="L72" s="8"/>
    </row>
    <row r="73" spans="1:12">
      <c r="A73" s="12"/>
      <c r="C73" s="8"/>
      <c r="I73" s="8"/>
      <c r="J73" s="8"/>
      <c r="K73" s="8"/>
      <c r="L73" s="8"/>
    </row>
    <row r="74" spans="1:12">
      <c r="A74" s="12"/>
      <c r="C74" s="8"/>
      <c r="I74" s="8"/>
      <c r="J74" s="8"/>
      <c r="K74" s="8"/>
      <c r="L74" s="8"/>
    </row>
    <row r="75" spans="1:12">
      <c r="A75" s="12"/>
      <c r="C75" s="8"/>
      <c r="I75" s="8"/>
      <c r="J75" s="8"/>
      <c r="K75" s="8"/>
      <c r="L75" s="8"/>
    </row>
    <row r="76" spans="1:12">
      <c r="A76" s="12"/>
      <c r="C76" s="8"/>
      <c r="I76" s="8"/>
      <c r="J76" s="8"/>
      <c r="K76" s="8"/>
      <c r="L76" s="8"/>
    </row>
    <row r="77" spans="1:12">
      <c r="A77" s="12"/>
      <c r="C77" s="8"/>
      <c r="I77" s="8"/>
      <c r="J77" s="8"/>
      <c r="K77" s="8"/>
      <c r="L77" s="8"/>
    </row>
    <row r="78" spans="1:12">
      <c r="A78" s="12"/>
      <c r="C78" s="8"/>
      <c r="I78" s="8"/>
      <c r="J78" s="8"/>
      <c r="K78" s="8"/>
      <c r="L78" s="8"/>
    </row>
    <row r="79" spans="1:12">
      <c r="A79" s="12"/>
      <c r="C79" s="8"/>
      <c r="I79" s="8"/>
      <c r="J79" s="8"/>
      <c r="K79" s="8"/>
      <c r="L79" s="8"/>
    </row>
    <row r="80" spans="1:12">
      <c r="A80" s="12"/>
      <c r="C80" s="8"/>
      <c r="I80" s="8"/>
      <c r="J80" s="8"/>
      <c r="K80" s="8"/>
      <c r="L80" s="8"/>
    </row>
    <row r="81" spans="1:12">
      <c r="A81" s="12"/>
      <c r="C81" s="8"/>
      <c r="I81" s="8"/>
      <c r="J81" s="8"/>
      <c r="K81" s="8"/>
      <c r="L81" s="8"/>
    </row>
    <row r="82" spans="1:12">
      <c r="A82" s="12"/>
      <c r="C82" s="8"/>
      <c r="I82" s="8"/>
      <c r="J82" s="8"/>
      <c r="K82" s="8"/>
      <c r="L82" s="8"/>
    </row>
    <row r="83" spans="1:12">
      <c r="A83" s="12"/>
      <c r="C83" s="8"/>
      <c r="I83" s="8"/>
      <c r="J83" s="8"/>
      <c r="K83" s="8"/>
      <c r="L83" s="8"/>
    </row>
    <row r="84" spans="1:12">
      <c r="A84" s="12"/>
      <c r="C84" s="8"/>
      <c r="I84" s="8"/>
      <c r="J84" s="8"/>
      <c r="K84" s="8"/>
      <c r="L84" s="8"/>
    </row>
    <row r="85" spans="1:12">
      <c r="A85" s="12"/>
      <c r="C85" s="8"/>
      <c r="I85" s="8"/>
      <c r="J85" s="8"/>
      <c r="K85" s="8"/>
      <c r="L85" s="8"/>
    </row>
    <row r="86" spans="1:12">
      <c r="A86" s="12"/>
      <c r="C86" s="8"/>
      <c r="I86" s="8"/>
      <c r="J86" s="8"/>
      <c r="K86" s="8"/>
      <c r="L86" s="8"/>
    </row>
    <row r="87" spans="1:12">
      <c r="A87" s="12"/>
      <c r="C87" s="8"/>
      <c r="I87" s="8"/>
      <c r="J87" s="8"/>
      <c r="K87" s="8"/>
      <c r="L87" s="8"/>
    </row>
    <row r="88" spans="1:12">
      <c r="A88" s="12"/>
      <c r="C88" s="8"/>
      <c r="I88" s="8"/>
      <c r="J88" s="8"/>
      <c r="K88" s="8"/>
      <c r="L88" s="8"/>
    </row>
    <row r="89" spans="1:12">
      <c r="A89" s="12"/>
      <c r="C89" s="8"/>
      <c r="I89" s="8"/>
      <c r="J89" s="8"/>
      <c r="K89" s="8"/>
      <c r="L89" s="8"/>
    </row>
    <row r="90" spans="1:12">
      <c r="A90" s="12"/>
      <c r="C90" s="8"/>
      <c r="I90" s="8"/>
      <c r="J90" s="8"/>
      <c r="K90" s="8"/>
      <c r="L90" s="8"/>
    </row>
    <row r="91" spans="1:12">
      <c r="A91" s="12"/>
      <c r="C91" s="8"/>
      <c r="I91" s="8"/>
      <c r="J91" s="8"/>
      <c r="K91" s="8"/>
      <c r="L91" s="8"/>
    </row>
    <row r="92" spans="1:12">
      <c r="A92" s="12"/>
      <c r="C92" s="8"/>
      <c r="I92" s="8"/>
      <c r="J92" s="8"/>
      <c r="K92" s="8"/>
      <c r="L92" s="8"/>
    </row>
    <row r="93" spans="1:12">
      <c r="A93" s="12"/>
      <c r="C93" s="8"/>
      <c r="I93" s="8"/>
      <c r="J93" s="8"/>
      <c r="K93" s="8"/>
      <c r="L93" s="8"/>
    </row>
    <row r="94" spans="1:12">
      <c r="A94" s="12"/>
      <c r="C94" s="8"/>
      <c r="I94" s="8"/>
      <c r="J94" s="8"/>
      <c r="K94" s="8"/>
      <c r="L94" s="8"/>
    </row>
    <row r="95" spans="1:12">
      <c r="A95" s="12"/>
      <c r="C95" s="8"/>
      <c r="I95" s="8"/>
      <c r="J95" s="8"/>
      <c r="K95" s="8"/>
      <c r="L95" s="8"/>
    </row>
    <row r="96" spans="1:12">
      <c r="A96" s="12"/>
      <c r="C96" s="8"/>
      <c r="I96" s="8"/>
      <c r="J96" s="8"/>
      <c r="K96" s="8"/>
      <c r="L96" s="8"/>
    </row>
    <row r="97" spans="1:12">
      <c r="A97" s="12"/>
      <c r="C97" s="8"/>
      <c r="I97" s="8"/>
      <c r="J97" s="8"/>
      <c r="K97" s="8"/>
      <c r="L97" s="8"/>
    </row>
    <row r="98" spans="1:12">
      <c r="A98" s="12"/>
      <c r="C98" s="8"/>
      <c r="I98" s="8"/>
      <c r="J98" s="8"/>
      <c r="K98" s="8"/>
      <c r="L98" s="8"/>
    </row>
    <row r="99" spans="1:12">
      <c r="A99" s="12"/>
      <c r="C99" s="8"/>
      <c r="I99" s="8"/>
      <c r="J99" s="8"/>
      <c r="K99" s="8"/>
      <c r="L99" s="8"/>
    </row>
    <row r="100" spans="1:12">
      <c r="A100" s="12"/>
      <c r="C100" s="8"/>
      <c r="I100" s="8"/>
      <c r="J100" s="8"/>
      <c r="K100" s="8"/>
      <c r="L100" s="8"/>
    </row>
    <row r="101" spans="1:12">
      <c r="A101" s="12"/>
      <c r="C101" s="8"/>
      <c r="I101" s="8"/>
      <c r="J101" s="8"/>
      <c r="K101" s="8"/>
      <c r="L101" s="8"/>
    </row>
    <row r="102" spans="1:12">
      <c r="A102" s="12"/>
      <c r="C102" s="8"/>
      <c r="I102" s="8"/>
      <c r="J102" s="8"/>
      <c r="K102" s="8"/>
      <c r="L102" s="8"/>
    </row>
    <row r="103" spans="1:12">
      <c r="A103" s="12"/>
      <c r="C103" s="8"/>
      <c r="I103" s="8"/>
      <c r="J103" s="8"/>
      <c r="K103" s="8"/>
      <c r="L103" s="8"/>
    </row>
    <row r="104" spans="1:12">
      <c r="A104" s="12"/>
      <c r="C104" s="8"/>
      <c r="I104" s="8"/>
      <c r="J104" s="8"/>
      <c r="K104" s="8"/>
      <c r="L104" s="8"/>
    </row>
    <row r="105" spans="1:12">
      <c r="A105" s="12"/>
      <c r="C105" s="8"/>
      <c r="I105" s="8"/>
      <c r="J105" s="8"/>
      <c r="K105" s="8"/>
      <c r="L105" s="8"/>
    </row>
    <row r="106" spans="1:12">
      <c r="A106" s="12"/>
      <c r="C106" s="8"/>
      <c r="I106" s="8"/>
      <c r="J106" s="8"/>
      <c r="K106" s="8"/>
      <c r="L106" s="8"/>
    </row>
    <row r="107" spans="1:12">
      <c r="A107" s="12"/>
      <c r="C107" s="8"/>
      <c r="I107" s="8"/>
      <c r="J107" s="8"/>
      <c r="K107" s="8"/>
      <c r="L107" s="8"/>
    </row>
    <row r="108" spans="1:12">
      <c r="A108" s="12"/>
      <c r="C108" s="8"/>
      <c r="I108" s="8"/>
      <c r="J108" s="8"/>
      <c r="K108" s="8"/>
      <c r="L108" s="8"/>
    </row>
    <row r="109" spans="1:12">
      <c r="A109" s="12"/>
      <c r="C109" s="8"/>
      <c r="I109" s="8"/>
      <c r="J109" s="8"/>
      <c r="K109" s="8"/>
      <c r="L109" s="8"/>
    </row>
    <row r="110" spans="1:12">
      <c r="A110" s="12"/>
      <c r="C110" s="8"/>
      <c r="I110" s="8"/>
      <c r="J110" s="8"/>
      <c r="K110" s="8"/>
      <c r="L110" s="8"/>
    </row>
    <row r="111" spans="1:12">
      <c r="A111" s="12"/>
      <c r="C111" s="8"/>
      <c r="I111" s="8"/>
      <c r="J111" s="8"/>
      <c r="K111" s="8"/>
      <c r="L111" s="8"/>
    </row>
    <row r="112" spans="1:12">
      <c r="A112" s="12"/>
      <c r="C112" s="8"/>
      <c r="I112" s="8"/>
      <c r="J112" s="8"/>
      <c r="K112" s="8"/>
      <c r="L112" s="8"/>
    </row>
    <row r="113" spans="1:12">
      <c r="A113" s="12"/>
      <c r="C113" s="8"/>
      <c r="I113" s="8"/>
      <c r="J113" s="8"/>
      <c r="K113" s="8"/>
      <c r="L113" s="8"/>
    </row>
    <row r="114" spans="1:12">
      <c r="A114" s="12"/>
      <c r="C114" s="8"/>
      <c r="I114" s="8"/>
      <c r="J114" s="8"/>
      <c r="K114" s="8"/>
      <c r="L114" s="8"/>
    </row>
    <row r="115" spans="1:12">
      <c r="A115" s="12"/>
      <c r="C115" s="8"/>
      <c r="I115" s="8"/>
      <c r="J115" s="8"/>
      <c r="K115" s="8"/>
      <c r="L115" s="8"/>
    </row>
    <row r="116" spans="1:12">
      <c r="A116" s="12"/>
      <c r="C116" s="8"/>
      <c r="I116" s="8"/>
      <c r="J116" s="8"/>
      <c r="K116" s="8"/>
      <c r="L116" s="8"/>
    </row>
    <row r="117" spans="1:12">
      <c r="A117" s="12"/>
      <c r="C117" s="8"/>
      <c r="I117" s="8"/>
      <c r="J117" s="8"/>
      <c r="K117" s="8"/>
      <c r="L117" s="8"/>
    </row>
    <row r="118" spans="1:12">
      <c r="A118" s="12"/>
      <c r="C118" s="8"/>
      <c r="I118" s="8"/>
      <c r="J118" s="8"/>
      <c r="K118" s="8"/>
      <c r="L118" s="8"/>
    </row>
    <row r="119" spans="1:12">
      <c r="A119" s="12"/>
      <c r="C119" s="8"/>
      <c r="I119" s="8"/>
      <c r="J119" s="8"/>
      <c r="K119" s="8"/>
      <c r="L119" s="8"/>
    </row>
    <row r="120" spans="1:12">
      <c r="A120" s="12"/>
      <c r="C120" s="8"/>
      <c r="I120" s="8"/>
      <c r="J120" s="8"/>
      <c r="K120" s="8"/>
      <c r="L120" s="8"/>
    </row>
    <row r="121" spans="1:12">
      <c r="A121" s="12"/>
      <c r="C121" s="8"/>
      <c r="I121" s="8"/>
      <c r="J121" s="8"/>
      <c r="K121" s="8"/>
      <c r="L121" s="8"/>
    </row>
    <row r="122" spans="1:12">
      <c r="A122" s="12"/>
      <c r="C122" s="8"/>
      <c r="I122" s="8"/>
      <c r="J122" s="8"/>
      <c r="K122" s="8"/>
      <c r="L122" s="8"/>
    </row>
    <row r="123" spans="1:12">
      <c r="A123" s="12"/>
      <c r="C123" s="8"/>
      <c r="I123" s="8"/>
      <c r="J123" s="8"/>
      <c r="K123" s="8"/>
      <c r="L123" s="8"/>
    </row>
    <row r="124" spans="1:12">
      <c r="A124" s="12"/>
      <c r="C124" s="8"/>
      <c r="I124" s="8"/>
      <c r="J124" s="8"/>
      <c r="K124" s="8"/>
      <c r="L124" s="8"/>
    </row>
    <row r="125" spans="1:12">
      <c r="A125" s="12"/>
      <c r="C125" s="8"/>
      <c r="I125" s="8"/>
      <c r="J125" s="8"/>
      <c r="K125" s="8"/>
      <c r="L125" s="8"/>
    </row>
    <row r="126" spans="1:12">
      <c r="A126" s="12"/>
      <c r="C126" s="8"/>
      <c r="I126" s="8"/>
      <c r="J126" s="8"/>
      <c r="K126" s="8"/>
      <c r="L126" s="8"/>
    </row>
    <row r="127" spans="1:12">
      <c r="A127" s="12"/>
      <c r="C127" s="8"/>
      <c r="I127" s="8"/>
      <c r="J127" s="8"/>
      <c r="K127" s="8"/>
      <c r="L127" s="8"/>
    </row>
    <row r="128" spans="1:12">
      <c r="A128" s="12"/>
      <c r="C128" s="8"/>
      <c r="I128" s="8"/>
      <c r="J128" s="8"/>
      <c r="K128" s="8"/>
      <c r="L128" s="8"/>
    </row>
    <row r="129" spans="1:12">
      <c r="A129" s="12"/>
      <c r="C129" s="8"/>
      <c r="I129" s="8"/>
      <c r="J129" s="8"/>
      <c r="K129" s="8"/>
      <c r="L129" s="8"/>
    </row>
    <row r="130" spans="1:12">
      <c r="A130" s="12"/>
      <c r="C130" s="8"/>
      <c r="I130" s="8"/>
      <c r="J130" s="8"/>
      <c r="K130" s="8"/>
      <c r="L130" s="8"/>
    </row>
    <row r="131" spans="1:12">
      <c r="A131" s="12"/>
      <c r="C131" s="8"/>
      <c r="I131" s="8"/>
      <c r="J131" s="8"/>
      <c r="K131" s="8"/>
      <c r="L131" s="8"/>
    </row>
    <row r="132" spans="1:12">
      <c r="A132" s="12"/>
      <c r="C132" s="8"/>
      <c r="I132" s="8"/>
      <c r="J132" s="8"/>
      <c r="K132" s="8"/>
      <c r="L132" s="8"/>
    </row>
    <row r="133" spans="1:12">
      <c r="A133" s="12"/>
      <c r="C133" s="8"/>
      <c r="I133" s="8"/>
      <c r="J133" s="8"/>
      <c r="K133" s="8"/>
      <c r="L133" s="8"/>
    </row>
    <row r="134" spans="1:12">
      <c r="A134" s="12"/>
      <c r="C134" s="8"/>
      <c r="I134" s="8"/>
      <c r="J134" s="8"/>
      <c r="K134" s="8"/>
      <c r="L134" s="8"/>
    </row>
    <row r="135" spans="1:12">
      <c r="A135" s="12"/>
      <c r="C135" s="8"/>
      <c r="I135" s="8"/>
      <c r="J135" s="8"/>
      <c r="K135" s="8"/>
      <c r="L135" s="8"/>
    </row>
    <row r="136" spans="1:12">
      <c r="A136" s="12"/>
      <c r="C136" s="8"/>
      <c r="I136" s="8"/>
      <c r="J136" s="8"/>
      <c r="K136" s="8"/>
      <c r="L136" s="8"/>
    </row>
    <row r="137" spans="1:12">
      <c r="A137" s="12"/>
      <c r="C137" s="8"/>
      <c r="I137" s="8"/>
      <c r="J137" s="8"/>
      <c r="K137" s="8"/>
      <c r="L137" s="8"/>
    </row>
    <row r="138" spans="1:12">
      <c r="A138" s="12"/>
      <c r="C138" s="8"/>
      <c r="I138" s="8"/>
      <c r="J138" s="8"/>
      <c r="K138" s="8"/>
      <c r="L138" s="8"/>
    </row>
    <row r="139" spans="1:12">
      <c r="A139" s="12"/>
      <c r="C139" s="8"/>
      <c r="I139" s="8"/>
      <c r="J139" s="8"/>
      <c r="K139" s="8"/>
      <c r="L139" s="8"/>
    </row>
    <row r="140" spans="1:12">
      <c r="A140" s="12"/>
      <c r="C140" s="8"/>
      <c r="I140" s="8"/>
      <c r="J140" s="8"/>
      <c r="K140" s="8"/>
      <c r="L140" s="8"/>
    </row>
    <row r="141" spans="1:12">
      <c r="A141" s="12"/>
      <c r="C141" s="8"/>
      <c r="I141" s="8"/>
      <c r="J141" s="8"/>
      <c r="K141" s="8"/>
      <c r="L141" s="8"/>
    </row>
    <row r="142" spans="1:12">
      <c r="A142" s="12"/>
      <c r="C142" s="8"/>
      <c r="I142" s="8"/>
      <c r="J142" s="8"/>
      <c r="K142" s="8"/>
      <c r="L142" s="8"/>
    </row>
    <row r="143" spans="1:12">
      <c r="A143" s="12"/>
      <c r="C143" s="8"/>
      <c r="I143" s="8"/>
      <c r="J143" s="8"/>
      <c r="K143" s="8"/>
      <c r="L143" s="8"/>
    </row>
    <row r="144" spans="1:12">
      <c r="A144" s="12"/>
      <c r="C144" s="8"/>
      <c r="I144" s="8"/>
      <c r="J144" s="8"/>
      <c r="K144" s="8"/>
      <c r="L144" s="8"/>
    </row>
    <row r="145" spans="1:12">
      <c r="A145" s="12"/>
      <c r="C145" s="8"/>
      <c r="I145" s="8"/>
      <c r="J145" s="8"/>
      <c r="K145" s="8"/>
      <c r="L145" s="8"/>
    </row>
    <row r="146" spans="1:12">
      <c r="A146" s="12"/>
      <c r="C146" s="8"/>
      <c r="I146" s="8"/>
      <c r="J146" s="8"/>
      <c r="K146" s="8"/>
      <c r="L146" s="8"/>
    </row>
    <row r="147" spans="1:12">
      <c r="A147" s="12"/>
      <c r="C147" s="8"/>
      <c r="I147" s="8"/>
      <c r="J147" s="8"/>
      <c r="K147" s="8"/>
      <c r="L147" s="8"/>
    </row>
    <row r="148" spans="1:12">
      <c r="A148" s="12"/>
      <c r="C148" s="8"/>
      <c r="I148" s="8"/>
      <c r="J148" s="8"/>
      <c r="K148" s="8"/>
      <c r="L148" s="8"/>
    </row>
    <row r="149" spans="1:12">
      <c r="A149" s="12"/>
      <c r="C149" s="8"/>
      <c r="I149" s="8"/>
      <c r="J149" s="8"/>
      <c r="K149" s="8"/>
      <c r="L149" s="8"/>
    </row>
    <row r="150" spans="1:12">
      <c r="A150" s="12"/>
      <c r="C150" s="8"/>
      <c r="I150" s="8"/>
      <c r="J150" s="8"/>
      <c r="K150" s="8"/>
      <c r="L150" s="8"/>
    </row>
    <row r="151" spans="1:12">
      <c r="A151" s="12"/>
      <c r="C151" s="8"/>
      <c r="I151" s="8"/>
      <c r="J151" s="8"/>
      <c r="K151" s="8"/>
      <c r="L151" s="8"/>
    </row>
    <row r="152" spans="1:12">
      <c r="A152" s="12"/>
      <c r="C152" s="8"/>
      <c r="I152" s="8"/>
      <c r="J152" s="8"/>
      <c r="K152" s="8"/>
      <c r="L152" s="8"/>
    </row>
    <row r="153" spans="1:12">
      <c r="A153" s="12"/>
      <c r="C153" s="8"/>
      <c r="I153" s="8"/>
      <c r="J153" s="8"/>
      <c r="K153" s="8"/>
      <c r="L153" s="8"/>
    </row>
    <row r="154" spans="1:12">
      <c r="A154" s="12"/>
      <c r="C154" s="8"/>
      <c r="I154" s="8"/>
      <c r="J154" s="8"/>
      <c r="K154" s="8"/>
      <c r="L154" s="8"/>
    </row>
    <row r="155" spans="1:12">
      <c r="A155" s="12"/>
      <c r="C155" s="8"/>
      <c r="I155" s="8"/>
      <c r="J155" s="8"/>
      <c r="K155" s="8"/>
      <c r="L155" s="8"/>
    </row>
    <row r="156" spans="1:12">
      <c r="A156" s="12"/>
      <c r="C156" s="8"/>
      <c r="I156" s="8"/>
      <c r="J156" s="8"/>
      <c r="K156" s="8"/>
      <c r="L156" s="8"/>
    </row>
    <row r="157" spans="1:12">
      <c r="A157" s="12"/>
      <c r="C157" s="8"/>
      <c r="I157" s="8"/>
      <c r="J157" s="8"/>
      <c r="K157" s="8"/>
      <c r="L157" s="8"/>
    </row>
    <row r="158" spans="1:12">
      <c r="A158" s="12"/>
      <c r="C158" s="8"/>
      <c r="I158" s="8"/>
      <c r="J158" s="8"/>
      <c r="K158" s="8"/>
      <c r="L158" s="8"/>
    </row>
    <row r="159" spans="1:12">
      <c r="A159" s="12"/>
      <c r="C159" s="8"/>
      <c r="I159" s="8"/>
      <c r="J159" s="8"/>
      <c r="K159" s="8"/>
      <c r="L159" s="8"/>
    </row>
    <row r="160" spans="1:12">
      <c r="A160" s="12"/>
      <c r="C160" s="8"/>
      <c r="I160" s="8"/>
      <c r="J160" s="8"/>
      <c r="K160" s="8"/>
      <c r="L160" s="8"/>
    </row>
    <row r="161" spans="1:12">
      <c r="A161" s="12"/>
      <c r="C161" s="8"/>
      <c r="I161" s="8"/>
      <c r="J161" s="8"/>
      <c r="K161" s="8"/>
      <c r="L161" s="8"/>
    </row>
    <row r="162" spans="1:12">
      <c r="A162" s="12"/>
      <c r="C162" s="8"/>
      <c r="I162" s="8"/>
      <c r="J162" s="8"/>
      <c r="K162" s="8"/>
      <c r="L162" s="8"/>
    </row>
    <row r="163" spans="1:12">
      <c r="A163" s="12"/>
      <c r="C163" s="8"/>
      <c r="I163" s="8"/>
      <c r="J163" s="8"/>
      <c r="K163" s="8"/>
      <c r="L163" s="8"/>
    </row>
    <row r="164" spans="1:12">
      <c r="A164" s="12"/>
      <c r="C164" s="8"/>
      <c r="I164" s="8"/>
      <c r="J164" s="8"/>
      <c r="K164" s="8"/>
      <c r="L164" s="8"/>
    </row>
    <row r="165" spans="1:12">
      <c r="A165" s="12"/>
      <c r="C165" s="8"/>
      <c r="I165" s="8"/>
      <c r="J165" s="8"/>
      <c r="K165" s="8"/>
      <c r="L165" s="8"/>
    </row>
    <row r="166" spans="1:12">
      <c r="A166" s="12"/>
      <c r="C166" s="8"/>
      <c r="I166" s="8"/>
      <c r="J166" s="8"/>
      <c r="K166" s="8"/>
      <c r="L166" s="8"/>
    </row>
    <row r="167" spans="1:12">
      <c r="A167" s="12"/>
      <c r="C167" s="8"/>
      <c r="I167" s="8"/>
      <c r="J167" s="8"/>
      <c r="K167" s="8"/>
      <c r="L167" s="8"/>
    </row>
    <row r="168" spans="1:12">
      <c r="A168" s="12"/>
      <c r="C168" s="8"/>
      <c r="I168" s="8"/>
      <c r="J168" s="8"/>
      <c r="K168" s="8"/>
      <c r="L168" s="8"/>
    </row>
    <row r="169" spans="1:12">
      <c r="A169" s="12"/>
      <c r="C169" s="8"/>
      <c r="I169" s="8"/>
      <c r="J169" s="8"/>
      <c r="K169" s="8"/>
      <c r="L169" s="8"/>
    </row>
    <row r="170" spans="1:12">
      <c r="A170" s="12"/>
      <c r="C170" s="8"/>
      <c r="I170" s="8"/>
      <c r="J170" s="8"/>
      <c r="K170" s="8"/>
      <c r="L170" s="8"/>
    </row>
    <row r="171" spans="1:12">
      <c r="A171" s="12"/>
      <c r="C171" s="8"/>
      <c r="I171" s="8"/>
      <c r="J171" s="8"/>
      <c r="K171" s="8"/>
      <c r="L171" s="8"/>
    </row>
    <row r="172" spans="1:12">
      <c r="A172" s="12"/>
      <c r="C172" s="8"/>
      <c r="I172" s="8"/>
      <c r="J172" s="8"/>
      <c r="K172" s="8"/>
      <c r="L172" s="8"/>
    </row>
    <row r="173" spans="1:12">
      <c r="A173" s="12"/>
      <c r="C173" s="8"/>
      <c r="I173" s="8"/>
      <c r="J173" s="8"/>
      <c r="K173" s="8"/>
      <c r="L173" s="8"/>
    </row>
    <row r="174" spans="1:12">
      <c r="A174" s="12"/>
      <c r="C174" s="8"/>
      <c r="I174" s="8"/>
      <c r="J174" s="8"/>
      <c r="K174" s="8"/>
      <c r="L174" s="8"/>
    </row>
    <row r="175" spans="1:12">
      <c r="A175" s="12"/>
      <c r="C175" s="8"/>
      <c r="I175" s="8"/>
      <c r="J175" s="8"/>
      <c r="K175" s="8"/>
      <c r="L175" s="8"/>
    </row>
    <row r="176" spans="1:12">
      <c r="A176" s="12"/>
      <c r="C176" s="8"/>
      <c r="I176" s="8"/>
      <c r="J176" s="8"/>
      <c r="K176" s="8"/>
      <c r="L176" s="8"/>
    </row>
    <row r="177" spans="1:12">
      <c r="A177" s="12"/>
      <c r="C177" s="8"/>
      <c r="I177" s="8"/>
      <c r="J177" s="8"/>
      <c r="K177" s="8"/>
      <c r="L177" s="8"/>
    </row>
    <row r="178" spans="1:12">
      <c r="A178" s="12"/>
      <c r="C178" s="8"/>
      <c r="I178" s="8"/>
      <c r="J178" s="8"/>
      <c r="K178" s="8"/>
      <c r="L178" s="8"/>
    </row>
    <row r="179" spans="1:12">
      <c r="A179" s="12"/>
      <c r="C179" s="8"/>
      <c r="I179" s="8"/>
      <c r="J179" s="8"/>
      <c r="K179" s="8"/>
      <c r="L179" s="8"/>
    </row>
    <row r="180" spans="1:12">
      <c r="A180" s="12"/>
      <c r="C180" s="8"/>
      <c r="I180" s="8"/>
      <c r="J180" s="8"/>
      <c r="K180" s="8"/>
      <c r="L180" s="8"/>
    </row>
    <row r="181" spans="1:12">
      <c r="A181" s="12"/>
      <c r="C181" s="8"/>
      <c r="I181" s="8"/>
      <c r="J181" s="8"/>
      <c r="K181" s="8"/>
      <c r="L181" s="8"/>
    </row>
    <row r="182" spans="1:12">
      <c r="A182" s="12"/>
      <c r="C182" s="8"/>
      <c r="I182" s="8"/>
      <c r="J182" s="8"/>
      <c r="K182" s="8"/>
      <c r="L182" s="8"/>
    </row>
    <row r="183" spans="1:12">
      <c r="A183" s="12"/>
      <c r="C183" s="8"/>
      <c r="I183" s="8"/>
      <c r="J183" s="8"/>
      <c r="K183" s="8"/>
      <c r="L183" s="8"/>
    </row>
    <row r="184" spans="1:12">
      <c r="A184" s="12"/>
      <c r="C184" s="8"/>
      <c r="I184" s="8"/>
      <c r="J184" s="8"/>
      <c r="K184" s="8"/>
      <c r="L184" s="8"/>
    </row>
    <row r="185" spans="1:12">
      <c r="A185" s="12"/>
      <c r="C185" s="8"/>
      <c r="I185" s="8"/>
      <c r="J185" s="8"/>
      <c r="K185" s="8"/>
      <c r="L185" s="8"/>
    </row>
    <row r="186" spans="1:12">
      <c r="A186" s="12"/>
      <c r="C186" s="8"/>
      <c r="I186" s="8"/>
      <c r="J186" s="8"/>
      <c r="K186" s="8"/>
      <c r="L186" s="8"/>
    </row>
    <row r="187" spans="1:12">
      <c r="A187" s="12"/>
      <c r="C187" s="8"/>
      <c r="I187" s="8"/>
      <c r="J187" s="8"/>
      <c r="K187" s="8"/>
      <c r="L187" s="8"/>
    </row>
    <row r="188" spans="1:12">
      <c r="A188" s="12"/>
      <c r="C188" s="8"/>
      <c r="I188" s="8"/>
      <c r="J188" s="8"/>
      <c r="K188" s="8"/>
      <c r="L188" s="8"/>
    </row>
    <row r="189" spans="1:12">
      <c r="A189" s="12"/>
      <c r="C189" s="8"/>
      <c r="I189" s="8"/>
      <c r="J189" s="8"/>
      <c r="K189" s="8"/>
      <c r="L189" s="8"/>
    </row>
    <row r="190" spans="1:12">
      <c r="A190" s="12"/>
      <c r="C190" s="8"/>
      <c r="I190" s="8"/>
      <c r="J190" s="8"/>
      <c r="K190" s="8"/>
      <c r="L190" s="8"/>
    </row>
    <row r="191" spans="1:12">
      <c r="A191" s="12"/>
      <c r="C191" s="8"/>
      <c r="I191" s="8"/>
      <c r="J191" s="8"/>
      <c r="K191" s="8"/>
      <c r="L191" s="8"/>
    </row>
    <row r="192" spans="1:12">
      <c r="A192" s="12"/>
      <c r="C192" s="8"/>
      <c r="I192" s="8"/>
      <c r="J192" s="8"/>
      <c r="K192" s="8"/>
      <c r="L192" s="8"/>
    </row>
    <row r="193" spans="1:12">
      <c r="A193" s="12"/>
      <c r="C193" s="8"/>
      <c r="I193" s="8"/>
      <c r="J193" s="8"/>
      <c r="K193" s="8"/>
      <c r="L193" s="8"/>
    </row>
    <row r="194" spans="1:12">
      <c r="A194" s="12"/>
      <c r="C194" s="8"/>
      <c r="I194" s="8"/>
      <c r="J194" s="8"/>
      <c r="K194" s="8"/>
      <c r="L194" s="8"/>
    </row>
    <row r="195" spans="1:12">
      <c r="A195" s="12"/>
      <c r="C195" s="8"/>
      <c r="I195" s="8"/>
      <c r="J195" s="8"/>
      <c r="K195" s="8"/>
      <c r="L195" s="8"/>
    </row>
    <row r="196" spans="1:12">
      <c r="A196" s="12"/>
      <c r="C196" s="8"/>
      <c r="I196" s="8"/>
      <c r="J196" s="8"/>
      <c r="K196" s="8"/>
      <c r="L196" s="8"/>
    </row>
    <row r="197" spans="1:12">
      <c r="A197" s="12"/>
      <c r="C197" s="8"/>
      <c r="I197" s="8"/>
      <c r="J197" s="8"/>
      <c r="K197" s="8"/>
      <c r="L197" s="8"/>
    </row>
    <row r="198" spans="1:12">
      <c r="A198" s="12"/>
      <c r="C198" s="8"/>
      <c r="I198" s="8"/>
      <c r="J198" s="8"/>
      <c r="K198" s="8"/>
      <c r="L198" s="8"/>
    </row>
    <row r="199" spans="1:12">
      <c r="A199" s="12"/>
      <c r="C199" s="8"/>
      <c r="I199" s="8"/>
      <c r="J199" s="8"/>
      <c r="K199" s="8"/>
      <c r="L199" s="8"/>
    </row>
  </sheetData>
  <mergeCells count="2">
    <mergeCell ref="A13:Q13"/>
    <mergeCell ref="A14:Q14"/>
  </mergeCells>
  <phoneticPr fontId="17" type="noConversion"/>
  <conditionalFormatting sqref="H6 H8:H10">
    <cfRule type="cellIs" dxfId="2910" priority="1" stopIfTrue="1" operator="equal">
      <formula>"-"</formula>
    </cfRule>
  </conditionalFormatting>
  <conditionalFormatting sqref="G28:L28">
    <cfRule type="cellIs" dxfId="2909" priority="280" operator="equal">
      <formula>"-"</formula>
    </cfRule>
  </conditionalFormatting>
  <conditionalFormatting sqref="G28:I28">
    <cfRule type="cellIs" dxfId="2908" priority="279" operator="equal">
      <formula>"-"</formula>
    </cfRule>
  </conditionalFormatting>
  <conditionalFormatting sqref="J28:L28">
    <cfRule type="cellIs" dxfId="2907" priority="278" operator="equal">
      <formula>"-"</formula>
    </cfRule>
  </conditionalFormatting>
  <conditionalFormatting sqref="J28:L28">
    <cfRule type="cellIs" dxfId="2906" priority="277" operator="equal">
      <formula>"-"</formula>
    </cfRule>
  </conditionalFormatting>
  <conditionalFormatting sqref="G27:L27">
    <cfRule type="cellIs" dxfId="2905" priority="275" stopIfTrue="1" operator="equal">
      <formula>"-"</formula>
    </cfRule>
    <cfRule type="containsText" dxfId="2904" priority="276" stopIfTrue="1" operator="containsText" text="leer">
      <formula>NOT(ISERROR(SEARCH("leer",G27)))</formula>
    </cfRule>
  </conditionalFormatting>
  <conditionalFormatting sqref="G27:L27">
    <cfRule type="cellIs" dxfId="2903" priority="273" stopIfTrue="1" operator="equal">
      <formula>"-"</formula>
    </cfRule>
    <cfRule type="containsText" dxfId="2902" priority="274" stopIfTrue="1" operator="containsText" text="leer">
      <formula>NOT(ISERROR(SEARCH("leer",G27)))</formula>
    </cfRule>
  </conditionalFormatting>
  <conditionalFormatting sqref="K27">
    <cfRule type="cellIs" dxfId="2901" priority="272" operator="equal">
      <formula>"-"</formula>
    </cfRule>
  </conditionalFormatting>
  <conditionalFormatting sqref="K27">
    <cfRule type="cellIs" dxfId="2900" priority="271" operator="equal">
      <formula>"-"</formula>
    </cfRule>
  </conditionalFormatting>
  <conditionalFormatting sqref="K27">
    <cfRule type="cellIs" dxfId="2899" priority="270" operator="equal">
      <formula>"-"</formula>
    </cfRule>
  </conditionalFormatting>
  <conditionalFormatting sqref="K27">
    <cfRule type="cellIs" dxfId="2898" priority="269" operator="equal">
      <formula>"-"</formula>
    </cfRule>
  </conditionalFormatting>
  <conditionalFormatting sqref="K27">
    <cfRule type="cellIs" dxfId="2897" priority="268" operator="equal">
      <formula>"-"</formula>
    </cfRule>
  </conditionalFormatting>
  <conditionalFormatting sqref="K27">
    <cfRule type="cellIs" dxfId="2896" priority="267" operator="equal">
      <formula>"-"</formula>
    </cfRule>
  </conditionalFormatting>
  <conditionalFormatting sqref="G26:L26">
    <cfRule type="cellIs" dxfId="2895" priority="265" stopIfTrue="1" operator="equal">
      <formula>"-"</formula>
    </cfRule>
    <cfRule type="containsText" dxfId="2894" priority="266" stopIfTrue="1" operator="containsText" text="leer">
      <formula>NOT(ISERROR(SEARCH("leer",G26)))</formula>
    </cfRule>
  </conditionalFormatting>
  <conditionalFormatting sqref="G26:L26">
    <cfRule type="cellIs" dxfId="2893" priority="263" stopIfTrue="1" operator="equal">
      <formula>"-"</formula>
    </cfRule>
    <cfRule type="containsText" dxfId="2892" priority="264" stopIfTrue="1" operator="containsText" text="leer">
      <formula>NOT(ISERROR(SEARCH("leer",G26)))</formula>
    </cfRule>
  </conditionalFormatting>
  <conditionalFormatting sqref="K26">
    <cfRule type="cellIs" dxfId="2891" priority="262" operator="equal">
      <formula>"-"</formula>
    </cfRule>
  </conditionalFormatting>
  <conditionalFormatting sqref="K26">
    <cfRule type="cellIs" dxfId="2890" priority="261" operator="equal">
      <formula>"-"</formula>
    </cfRule>
  </conditionalFormatting>
  <conditionalFormatting sqref="K26">
    <cfRule type="cellIs" dxfId="2889" priority="260" operator="equal">
      <formula>"-"</formula>
    </cfRule>
  </conditionalFormatting>
  <conditionalFormatting sqref="K26">
    <cfRule type="cellIs" dxfId="2888" priority="259" operator="equal">
      <formula>"-"</formula>
    </cfRule>
  </conditionalFormatting>
  <conditionalFormatting sqref="K26">
    <cfRule type="cellIs" dxfId="2887" priority="258" operator="equal">
      <formula>"-"</formula>
    </cfRule>
  </conditionalFormatting>
  <conditionalFormatting sqref="K26">
    <cfRule type="cellIs" dxfId="2886" priority="257" operator="equal">
      <formula>"-"</formula>
    </cfRule>
  </conditionalFormatting>
  <conditionalFormatting sqref="G26:L26">
    <cfRule type="cellIs" dxfId="2885" priority="255" stopIfTrue="1" operator="equal">
      <formula>"-"</formula>
    </cfRule>
    <cfRule type="containsText" dxfId="2884" priority="256" stopIfTrue="1" operator="containsText" text="leer">
      <formula>NOT(ISERROR(SEARCH("leer",G26)))</formula>
    </cfRule>
  </conditionalFormatting>
  <conditionalFormatting sqref="G26:L26">
    <cfRule type="cellIs" dxfId="2883" priority="253" stopIfTrue="1" operator="equal">
      <formula>"-"</formula>
    </cfRule>
    <cfRule type="containsText" dxfId="2882" priority="254" stopIfTrue="1" operator="containsText" text="leer">
      <formula>NOT(ISERROR(SEARCH("leer",G26)))</formula>
    </cfRule>
  </conditionalFormatting>
  <conditionalFormatting sqref="G26:L26">
    <cfRule type="cellIs" dxfId="2881" priority="251" stopIfTrue="1" operator="equal">
      <formula>"-"</formula>
    </cfRule>
    <cfRule type="containsText" dxfId="2880" priority="252" stopIfTrue="1" operator="containsText" text="leer">
      <formula>NOT(ISERROR(SEARCH("leer",G26)))</formula>
    </cfRule>
  </conditionalFormatting>
  <conditionalFormatting sqref="G26:L26">
    <cfRule type="cellIs" dxfId="2879" priority="249" stopIfTrue="1" operator="equal">
      <formula>"-"</formula>
    </cfRule>
    <cfRule type="containsText" dxfId="2878" priority="250" stopIfTrue="1" operator="containsText" text="leer">
      <formula>NOT(ISERROR(SEARCH("leer",G26)))</formula>
    </cfRule>
  </conditionalFormatting>
  <conditionalFormatting sqref="G26:L26">
    <cfRule type="cellIs" dxfId="2877" priority="247" stopIfTrue="1" operator="equal">
      <formula>"-"</formula>
    </cfRule>
    <cfRule type="containsText" dxfId="2876" priority="248" stopIfTrue="1" operator="containsText" text="leer">
      <formula>NOT(ISERROR(SEARCH("leer",G26)))</formula>
    </cfRule>
  </conditionalFormatting>
  <conditionalFormatting sqref="H28:I28">
    <cfRule type="cellIs" dxfId="2875" priority="246" operator="equal">
      <formula>"-"</formula>
    </cfRule>
  </conditionalFormatting>
  <conditionalFormatting sqref="H28:I28">
    <cfRule type="cellIs" dxfId="2874" priority="245" operator="equal">
      <formula>"-"</formula>
    </cfRule>
  </conditionalFormatting>
  <conditionalFormatting sqref="H27:I27">
    <cfRule type="cellIs" dxfId="2873" priority="243" stopIfTrue="1" operator="equal">
      <formula>"-"</formula>
    </cfRule>
    <cfRule type="containsText" dxfId="2872" priority="244" stopIfTrue="1" operator="containsText" text="leer">
      <formula>NOT(ISERROR(SEARCH("leer",H27)))</formula>
    </cfRule>
  </conditionalFormatting>
  <conditionalFormatting sqref="H27:I27">
    <cfRule type="cellIs" dxfId="2871" priority="241" stopIfTrue="1" operator="equal">
      <formula>"-"</formula>
    </cfRule>
    <cfRule type="containsText" dxfId="2870" priority="242" stopIfTrue="1" operator="containsText" text="leer">
      <formula>NOT(ISERROR(SEARCH("leer",H27)))</formula>
    </cfRule>
  </conditionalFormatting>
  <conditionalFormatting sqref="H26:I26">
    <cfRule type="cellIs" dxfId="2869" priority="239" stopIfTrue="1" operator="equal">
      <formula>"-"</formula>
    </cfRule>
    <cfRule type="containsText" dxfId="2868" priority="240" stopIfTrue="1" operator="containsText" text="leer">
      <formula>NOT(ISERROR(SEARCH("leer",H26)))</formula>
    </cfRule>
  </conditionalFormatting>
  <conditionalFormatting sqref="H26:I26">
    <cfRule type="cellIs" dxfId="2867" priority="237" stopIfTrue="1" operator="equal">
      <formula>"-"</formula>
    </cfRule>
    <cfRule type="containsText" dxfId="2866" priority="238" stopIfTrue="1" operator="containsText" text="leer">
      <formula>NOT(ISERROR(SEARCH("leer",H26)))</formula>
    </cfRule>
  </conditionalFormatting>
  <conditionalFormatting sqref="H26:I26">
    <cfRule type="cellIs" dxfId="2865" priority="235" stopIfTrue="1" operator="equal">
      <formula>"-"</formula>
    </cfRule>
    <cfRule type="containsText" dxfId="2864" priority="236" stopIfTrue="1" operator="containsText" text="leer">
      <formula>NOT(ISERROR(SEARCH("leer",H26)))</formula>
    </cfRule>
  </conditionalFormatting>
  <conditionalFormatting sqref="H26:I26">
    <cfRule type="cellIs" dxfId="2863" priority="233" stopIfTrue="1" operator="equal">
      <formula>"-"</formula>
    </cfRule>
    <cfRule type="containsText" dxfId="2862" priority="234" stopIfTrue="1" operator="containsText" text="leer">
      <formula>NOT(ISERROR(SEARCH("leer",H26)))</formula>
    </cfRule>
  </conditionalFormatting>
  <conditionalFormatting sqref="H26:I26">
    <cfRule type="cellIs" dxfId="2861" priority="231" stopIfTrue="1" operator="equal">
      <formula>"-"</formula>
    </cfRule>
    <cfRule type="containsText" dxfId="2860" priority="232" stopIfTrue="1" operator="containsText" text="leer">
      <formula>NOT(ISERROR(SEARCH("leer",H26)))</formula>
    </cfRule>
  </conditionalFormatting>
  <conditionalFormatting sqref="H26:I26">
    <cfRule type="cellIs" dxfId="2859" priority="229" stopIfTrue="1" operator="equal">
      <formula>"-"</formula>
    </cfRule>
    <cfRule type="containsText" dxfId="2858" priority="230" stopIfTrue="1" operator="containsText" text="leer">
      <formula>NOT(ISERROR(SEARCH("leer",H26)))</formula>
    </cfRule>
  </conditionalFormatting>
  <conditionalFormatting sqref="H26:I26">
    <cfRule type="cellIs" dxfId="2857" priority="227" stopIfTrue="1" operator="equal">
      <formula>"-"</formula>
    </cfRule>
    <cfRule type="containsText" dxfId="2856" priority="228" stopIfTrue="1" operator="containsText" text="leer">
      <formula>NOT(ISERROR(SEARCH("leer",H26)))</formula>
    </cfRule>
  </conditionalFormatting>
  <conditionalFormatting sqref="G26">
    <cfRule type="cellIs" dxfId="2855" priority="225" stopIfTrue="1" operator="equal">
      <formula>"-"</formula>
    </cfRule>
    <cfRule type="containsText" dxfId="2854" priority="226" stopIfTrue="1" operator="containsText" text="leer">
      <formula>NOT(ISERROR(SEARCH("leer",G26)))</formula>
    </cfRule>
  </conditionalFormatting>
  <conditionalFormatting sqref="G26">
    <cfRule type="cellIs" dxfId="2853" priority="223" stopIfTrue="1" operator="equal">
      <formula>"-"</formula>
    </cfRule>
    <cfRule type="containsText" dxfId="2852" priority="224" stopIfTrue="1" operator="containsText" text="leer">
      <formula>NOT(ISERROR(SEARCH("leer",G26)))</formula>
    </cfRule>
  </conditionalFormatting>
  <conditionalFormatting sqref="G26">
    <cfRule type="cellIs" dxfId="2851" priority="221" stopIfTrue="1" operator="equal">
      <formula>"-"</formula>
    </cfRule>
    <cfRule type="containsText" dxfId="2850" priority="222" stopIfTrue="1" operator="containsText" text="leer">
      <formula>NOT(ISERROR(SEARCH("leer",G26)))</formula>
    </cfRule>
  </conditionalFormatting>
  <conditionalFormatting sqref="G26">
    <cfRule type="cellIs" dxfId="2849" priority="219" stopIfTrue="1" operator="equal">
      <formula>"-"</formula>
    </cfRule>
    <cfRule type="containsText" dxfId="2848" priority="220" stopIfTrue="1" operator="containsText" text="leer">
      <formula>NOT(ISERROR(SEARCH("leer",G26)))</formula>
    </cfRule>
  </conditionalFormatting>
  <conditionalFormatting sqref="G26">
    <cfRule type="cellIs" dxfId="2847" priority="217" stopIfTrue="1" operator="equal">
      <formula>"-"</formula>
    </cfRule>
    <cfRule type="containsText" dxfId="2846" priority="218" stopIfTrue="1" operator="containsText" text="leer">
      <formula>NOT(ISERROR(SEARCH("leer",G26)))</formula>
    </cfRule>
  </conditionalFormatting>
  <conditionalFormatting sqref="G26">
    <cfRule type="cellIs" dxfId="2845" priority="215" stopIfTrue="1" operator="equal">
      <formula>"-"</formula>
    </cfRule>
    <cfRule type="containsText" dxfId="2844" priority="216" stopIfTrue="1" operator="containsText" text="leer">
      <formula>NOT(ISERROR(SEARCH("leer",G26)))</formula>
    </cfRule>
  </conditionalFormatting>
  <conditionalFormatting sqref="G26">
    <cfRule type="cellIs" dxfId="2843" priority="213" stopIfTrue="1" operator="equal">
      <formula>"-"</formula>
    </cfRule>
    <cfRule type="containsText" dxfId="2842" priority="214" stopIfTrue="1" operator="containsText" text="leer">
      <formula>NOT(ISERROR(SEARCH("leer",G26)))</formula>
    </cfRule>
  </conditionalFormatting>
  <conditionalFormatting sqref="I28">
    <cfRule type="cellIs" dxfId="2841" priority="212" operator="equal">
      <formula>"-"</formula>
    </cfRule>
  </conditionalFormatting>
  <conditionalFormatting sqref="I28">
    <cfRule type="cellIs" dxfId="2840" priority="211" operator="equal">
      <formula>"-"</formula>
    </cfRule>
  </conditionalFormatting>
  <conditionalFormatting sqref="I27">
    <cfRule type="cellIs" dxfId="2839" priority="209" stopIfTrue="1" operator="equal">
      <formula>"-"</formula>
    </cfRule>
    <cfRule type="containsText" dxfId="2838" priority="210" stopIfTrue="1" operator="containsText" text="leer">
      <formula>NOT(ISERROR(SEARCH("leer",I27)))</formula>
    </cfRule>
  </conditionalFormatting>
  <conditionalFormatting sqref="I27">
    <cfRule type="cellIs" dxfId="2837" priority="207" stopIfTrue="1" operator="equal">
      <formula>"-"</formula>
    </cfRule>
    <cfRule type="containsText" dxfId="2836" priority="208" stopIfTrue="1" operator="containsText" text="leer">
      <formula>NOT(ISERROR(SEARCH("leer",I27)))</formula>
    </cfRule>
  </conditionalFormatting>
  <conditionalFormatting sqref="I26">
    <cfRule type="cellIs" dxfId="2835" priority="205" stopIfTrue="1" operator="equal">
      <formula>"-"</formula>
    </cfRule>
    <cfRule type="containsText" dxfId="2834" priority="206" stopIfTrue="1" operator="containsText" text="leer">
      <formula>NOT(ISERROR(SEARCH("leer",I26)))</formula>
    </cfRule>
  </conditionalFormatting>
  <conditionalFormatting sqref="I26">
    <cfRule type="cellIs" dxfId="2833" priority="203" stopIfTrue="1" operator="equal">
      <formula>"-"</formula>
    </cfRule>
    <cfRule type="containsText" dxfId="2832" priority="204" stopIfTrue="1" operator="containsText" text="leer">
      <formula>NOT(ISERROR(SEARCH("leer",I26)))</formula>
    </cfRule>
  </conditionalFormatting>
  <conditionalFormatting sqref="I26">
    <cfRule type="cellIs" dxfId="2831" priority="201" stopIfTrue="1" operator="equal">
      <formula>"-"</formula>
    </cfRule>
    <cfRule type="containsText" dxfId="2830" priority="202" stopIfTrue="1" operator="containsText" text="leer">
      <formula>NOT(ISERROR(SEARCH("leer",I26)))</formula>
    </cfRule>
  </conditionalFormatting>
  <conditionalFormatting sqref="I26">
    <cfRule type="cellIs" dxfId="2829" priority="199" stopIfTrue="1" operator="equal">
      <formula>"-"</formula>
    </cfRule>
    <cfRule type="containsText" dxfId="2828" priority="200" stopIfTrue="1" operator="containsText" text="leer">
      <formula>NOT(ISERROR(SEARCH("leer",I26)))</formula>
    </cfRule>
  </conditionalFormatting>
  <conditionalFormatting sqref="I26">
    <cfRule type="cellIs" dxfId="2827" priority="197" stopIfTrue="1" operator="equal">
      <formula>"-"</formula>
    </cfRule>
    <cfRule type="containsText" dxfId="2826" priority="198" stopIfTrue="1" operator="containsText" text="leer">
      <formula>NOT(ISERROR(SEARCH("leer",I26)))</formula>
    </cfRule>
  </conditionalFormatting>
  <conditionalFormatting sqref="I26">
    <cfRule type="cellIs" dxfId="2825" priority="195" stopIfTrue="1" operator="equal">
      <formula>"-"</formula>
    </cfRule>
    <cfRule type="containsText" dxfId="2824" priority="196" stopIfTrue="1" operator="containsText" text="leer">
      <formula>NOT(ISERROR(SEARCH("leer",I26)))</formula>
    </cfRule>
  </conditionalFormatting>
  <conditionalFormatting sqref="I26">
    <cfRule type="cellIs" dxfId="2823" priority="193" stopIfTrue="1" operator="equal">
      <formula>"-"</formula>
    </cfRule>
    <cfRule type="containsText" dxfId="2822" priority="194" stopIfTrue="1" operator="containsText" text="leer">
      <formula>NOT(ISERROR(SEARCH("leer",I26)))</formula>
    </cfRule>
  </conditionalFormatting>
  <conditionalFormatting sqref="J26:L26">
    <cfRule type="cellIs" dxfId="2821" priority="191" stopIfTrue="1" operator="equal">
      <formula>"-"</formula>
    </cfRule>
    <cfRule type="containsText" dxfId="2820" priority="192" stopIfTrue="1" operator="containsText" text="leer">
      <formula>NOT(ISERROR(SEARCH("leer",J26)))</formula>
    </cfRule>
  </conditionalFormatting>
  <conditionalFormatting sqref="J26:L26">
    <cfRule type="cellIs" dxfId="2819" priority="189" stopIfTrue="1" operator="equal">
      <formula>"-"</formula>
    </cfRule>
    <cfRule type="containsText" dxfId="2818" priority="190" stopIfTrue="1" operator="containsText" text="leer">
      <formula>NOT(ISERROR(SEARCH("leer",J26)))</formula>
    </cfRule>
  </conditionalFormatting>
  <conditionalFormatting sqref="K26">
    <cfRule type="cellIs" dxfId="2817" priority="188" operator="equal">
      <formula>"-"</formula>
    </cfRule>
  </conditionalFormatting>
  <conditionalFormatting sqref="K26">
    <cfRule type="cellIs" dxfId="2816" priority="187" operator="equal">
      <formula>"-"</formula>
    </cfRule>
  </conditionalFormatting>
  <conditionalFormatting sqref="K26">
    <cfRule type="cellIs" dxfId="2815" priority="186" operator="equal">
      <formula>"-"</formula>
    </cfRule>
  </conditionalFormatting>
  <conditionalFormatting sqref="K26">
    <cfRule type="cellIs" dxfId="2814" priority="185" operator="equal">
      <formula>"-"</formula>
    </cfRule>
  </conditionalFormatting>
  <conditionalFormatting sqref="K26">
    <cfRule type="cellIs" dxfId="2813" priority="184" operator="equal">
      <formula>"-"</formula>
    </cfRule>
  </conditionalFormatting>
  <conditionalFormatting sqref="K26">
    <cfRule type="cellIs" dxfId="2812" priority="183" operator="equal">
      <formula>"-"</formula>
    </cfRule>
  </conditionalFormatting>
  <conditionalFormatting sqref="J26:L26">
    <cfRule type="cellIs" dxfId="2811" priority="181" stopIfTrue="1" operator="equal">
      <formula>"-"</formula>
    </cfRule>
    <cfRule type="containsText" dxfId="2810" priority="182" stopIfTrue="1" operator="containsText" text="leer">
      <formula>NOT(ISERROR(SEARCH("leer",J26)))</formula>
    </cfRule>
  </conditionalFormatting>
  <conditionalFormatting sqref="J26:L26">
    <cfRule type="cellIs" dxfId="2809" priority="179" stopIfTrue="1" operator="equal">
      <formula>"-"</formula>
    </cfRule>
    <cfRule type="containsText" dxfId="2808" priority="180" stopIfTrue="1" operator="containsText" text="leer">
      <formula>NOT(ISERROR(SEARCH("leer",J26)))</formula>
    </cfRule>
  </conditionalFormatting>
  <conditionalFormatting sqref="J26:L26">
    <cfRule type="cellIs" dxfId="2807" priority="177" stopIfTrue="1" operator="equal">
      <formula>"-"</formula>
    </cfRule>
    <cfRule type="containsText" dxfId="2806" priority="178" stopIfTrue="1" operator="containsText" text="leer">
      <formula>NOT(ISERROR(SEARCH("leer",J26)))</formula>
    </cfRule>
  </conditionalFormatting>
  <conditionalFormatting sqref="J26:L26">
    <cfRule type="cellIs" dxfId="2805" priority="175" stopIfTrue="1" operator="equal">
      <formula>"-"</formula>
    </cfRule>
    <cfRule type="containsText" dxfId="2804" priority="176" stopIfTrue="1" operator="containsText" text="leer">
      <formula>NOT(ISERROR(SEARCH("leer",J26)))</formula>
    </cfRule>
  </conditionalFormatting>
  <conditionalFormatting sqref="J26:L26">
    <cfRule type="cellIs" dxfId="2803" priority="173" stopIfTrue="1" operator="equal">
      <formula>"-"</formula>
    </cfRule>
    <cfRule type="containsText" dxfId="2802" priority="174" stopIfTrue="1" operator="containsText" text="leer">
      <formula>NOT(ISERROR(SEARCH("leer",J26)))</formula>
    </cfRule>
  </conditionalFormatting>
  <conditionalFormatting sqref="J26:L26">
    <cfRule type="cellIs" dxfId="2801" priority="171" stopIfTrue="1" operator="equal">
      <formula>"-"</formula>
    </cfRule>
    <cfRule type="containsText" dxfId="2800" priority="172" stopIfTrue="1" operator="containsText" text="leer">
      <formula>NOT(ISERROR(SEARCH("leer",J26)))</formula>
    </cfRule>
  </conditionalFormatting>
  <conditionalFormatting sqref="J26:L26">
    <cfRule type="cellIs" dxfId="2799" priority="169" stopIfTrue="1" operator="equal">
      <formula>"-"</formula>
    </cfRule>
    <cfRule type="containsText" dxfId="2798" priority="170" stopIfTrue="1" operator="containsText" text="leer">
      <formula>NOT(ISERROR(SEARCH("leer",J26)))</formula>
    </cfRule>
  </conditionalFormatting>
  <conditionalFormatting sqref="K26">
    <cfRule type="cellIs" dxfId="2797" priority="168" operator="equal">
      <formula>"-"</formula>
    </cfRule>
  </conditionalFormatting>
  <conditionalFormatting sqref="K26">
    <cfRule type="cellIs" dxfId="2796" priority="167" operator="equal">
      <formula>"-"</formula>
    </cfRule>
  </conditionalFormatting>
  <conditionalFormatting sqref="K26">
    <cfRule type="cellIs" dxfId="2795" priority="166" operator="equal">
      <formula>"-"</formula>
    </cfRule>
  </conditionalFormatting>
  <conditionalFormatting sqref="K26">
    <cfRule type="cellIs" dxfId="2794" priority="165" operator="equal">
      <formula>"-"</formula>
    </cfRule>
  </conditionalFormatting>
  <conditionalFormatting sqref="K26">
    <cfRule type="cellIs" dxfId="2793" priority="164" operator="equal">
      <formula>"-"</formula>
    </cfRule>
  </conditionalFormatting>
  <conditionalFormatting sqref="K26">
    <cfRule type="cellIs" dxfId="2792" priority="163" operator="equal">
      <formula>"-"</formula>
    </cfRule>
  </conditionalFormatting>
  <conditionalFormatting sqref="J26:L26">
    <cfRule type="cellIs" dxfId="2791" priority="161" stopIfTrue="1" operator="equal">
      <formula>"-"</formula>
    </cfRule>
    <cfRule type="containsText" dxfId="2790" priority="162" stopIfTrue="1" operator="containsText" text="leer">
      <formula>NOT(ISERROR(SEARCH("leer",J26)))</formula>
    </cfRule>
  </conditionalFormatting>
  <conditionalFormatting sqref="J26:L26">
    <cfRule type="cellIs" dxfId="2789" priority="159" stopIfTrue="1" operator="equal">
      <formula>"-"</formula>
    </cfRule>
    <cfRule type="containsText" dxfId="2788" priority="160" stopIfTrue="1" operator="containsText" text="leer">
      <formula>NOT(ISERROR(SEARCH("leer",J26)))</formula>
    </cfRule>
  </conditionalFormatting>
  <conditionalFormatting sqref="J26:L26">
    <cfRule type="cellIs" dxfId="2787" priority="157" stopIfTrue="1" operator="equal">
      <formula>"-"</formula>
    </cfRule>
    <cfRule type="containsText" dxfId="2786" priority="158" stopIfTrue="1" operator="containsText" text="leer">
      <formula>NOT(ISERROR(SEARCH("leer",J26)))</formula>
    </cfRule>
  </conditionalFormatting>
  <conditionalFormatting sqref="J26:L26">
    <cfRule type="cellIs" dxfId="2785" priority="155" stopIfTrue="1" operator="equal">
      <formula>"-"</formula>
    </cfRule>
    <cfRule type="containsText" dxfId="2784" priority="156" stopIfTrue="1" operator="containsText" text="leer">
      <formula>NOT(ISERROR(SEARCH("leer",J26)))</formula>
    </cfRule>
  </conditionalFormatting>
  <conditionalFormatting sqref="J26:L26">
    <cfRule type="cellIs" dxfId="2783" priority="153" stopIfTrue="1" operator="equal">
      <formula>"-"</formula>
    </cfRule>
    <cfRule type="containsText" dxfId="2782" priority="154" stopIfTrue="1" operator="containsText" text="leer">
      <formula>NOT(ISERROR(SEARCH("leer",J26)))</formula>
    </cfRule>
  </conditionalFormatting>
  <conditionalFormatting sqref="G25:L25">
    <cfRule type="cellIs" dxfId="2781" priority="151" stopIfTrue="1" operator="equal">
      <formula>"-"</formula>
    </cfRule>
    <cfRule type="containsText" dxfId="2780" priority="152" stopIfTrue="1" operator="containsText" text="leer">
      <formula>NOT(ISERROR(SEARCH("leer",G25)))</formula>
    </cfRule>
  </conditionalFormatting>
  <conditionalFormatting sqref="G25:L25">
    <cfRule type="cellIs" dxfId="2779" priority="150" stopIfTrue="1" operator="equal">
      <formula>"-"</formula>
    </cfRule>
  </conditionalFormatting>
  <conditionalFormatting sqref="G25:L25">
    <cfRule type="cellIs" dxfId="2778" priority="148" stopIfTrue="1" operator="equal">
      <formula>"-"</formula>
    </cfRule>
    <cfRule type="containsText" dxfId="2777" priority="149" stopIfTrue="1" operator="containsText" text="leer">
      <formula>NOT(ISERROR(SEARCH("leer",G25)))</formula>
    </cfRule>
  </conditionalFormatting>
  <conditionalFormatting sqref="G25:L25">
    <cfRule type="cellIs" dxfId="2776" priority="147" stopIfTrue="1" operator="equal">
      <formula>"-"</formula>
    </cfRule>
  </conditionalFormatting>
  <conditionalFormatting sqref="G25:L25">
    <cfRule type="cellIs" dxfId="2775" priority="145" stopIfTrue="1" operator="equal">
      <formula>"-"</formula>
    </cfRule>
    <cfRule type="containsText" dxfId="2774" priority="146" stopIfTrue="1" operator="containsText" text="leer">
      <formula>NOT(ISERROR(SEARCH("leer",G25)))</formula>
    </cfRule>
  </conditionalFormatting>
  <conditionalFormatting sqref="G25:L25">
    <cfRule type="cellIs" dxfId="2773" priority="144" stopIfTrue="1" operator="equal">
      <formula>"-"</formula>
    </cfRule>
  </conditionalFormatting>
  <conditionalFormatting sqref="G25:L25">
    <cfRule type="cellIs" dxfId="2772" priority="142" stopIfTrue="1" operator="equal">
      <formula>"-"</formula>
    </cfRule>
    <cfRule type="containsText" dxfId="2771" priority="143" stopIfTrue="1" operator="containsText" text="leer">
      <formula>NOT(ISERROR(SEARCH("leer",G25)))</formula>
    </cfRule>
  </conditionalFormatting>
  <conditionalFormatting sqref="G25:L25">
    <cfRule type="cellIs" dxfId="2770" priority="141" stopIfTrue="1" operator="equal">
      <formula>"-"</formula>
    </cfRule>
  </conditionalFormatting>
  <conditionalFormatting sqref="K5:K10">
    <cfRule type="cellIs" dxfId="2769" priority="140" operator="equal">
      <formula>"-"</formula>
    </cfRule>
  </conditionalFormatting>
  <conditionalFormatting sqref="K5:K7">
    <cfRule type="cellIs" dxfId="2768" priority="139" operator="equal">
      <formula>"-"</formula>
    </cfRule>
  </conditionalFormatting>
  <conditionalFormatting sqref="K8:K10">
    <cfRule type="cellIs" dxfId="2767" priority="138" operator="equal">
      <formula>"-"</formula>
    </cfRule>
  </conditionalFormatting>
  <conditionalFormatting sqref="K8:K10">
    <cfRule type="cellIs" dxfId="2766" priority="137" operator="equal">
      <formula>"-"</formula>
    </cfRule>
  </conditionalFormatting>
  <conditionalFormatting sqref="J5:J10">
    <cfRule type="cellIs" dxfId="2765" priority="135" stopIfTrue="1" operator="equal">
      <formula>"-"</formula>
    </cfRule>
    <cfRule type="containsText" dxfId="2764" priority="136" stopIfTrue="1" operator="containsText" text="leer">
      <formula>NOT(ISERROR(SEARCH("leer",J5)))</formula>
    </cfRule>
  </conditionalFormatting>
  <conditionalFormatting sqref="J5:J10">
    <cfRule type="cellIs" dxfId="2763" priority="133" stopIfTrue="1" operator="equal">
      <formula>"-"</formula>
    </cfRule>
    <cfRule type="containsText" dxfId="2762" priority="134" stopIfTrue="1" operator="containsText" text="leer">
      <formula>NOT(ISERROR(SEARCH("leer",J5)))</formula>
    </cfRule>
  </conditionalFormatting>
  <conditionalFormatting sqref="J9">
    <cfRule type="cellIs" dxfId="2761" priority="132" operator="equal">
      <formula>"-"</formula>
    </cfRule>
  </conditionalFormatting>
  <conditionalFormatting sqref="J9">
    <cfRule type="cellIs" dxfId="2760" priority="131" operator="equal">
      <formula>"-"</formula>
    </cfRule>
  </conditionalFormatting>
  <conditionalFormatting sqref="J9">
    <cfRule type="cellIs" dxfId="2759" priority="130" operator="equal">
      <formula>"-"</formula>
    </cfRule>
  </conditionalFormatting>
  <conditionalFormatting sqref="J9">
    <cfRule type="cellIs" dxfId="2758" priority="129" operator="equal">
      <formula>"-"</formula>
    </cfRule>
  </conditionalFormatting>
  <conditionalFormatting sqref="J9">
    <cfRule type="cellIs" dxfId="2757" priority="128" operator="equal">
      <formula>"-"</formula>
    </cfRule>
  </conditionalFormatting>
  <conditionalFormatting sqref="J9">
    <cfRule type="cellIs" dxfId="2756" priority="127" operator="equal">
      <formula>"-"</formula>
    </cfRule>
  </conditionalFormatting>
  <conditionalFormatting sqref="I5:I10">
    <cfRule type="cellIs" dxfId="2755" priority="125" stopIfTrue="1" operator="equal">
      <formula>"-"</formula>
    </cfRule>
    <cfRule type="containsText" dxfId="2754" priority="126" stopIfTrue="1" operator="containsText" text="leer">
      <formula>NOT(ISERROR(SEARCH("leer",I5)))</formula>
    </cfRule>
  </conditionalFormatting>
  <conditionalFormatting sqref="I5:I10">
    <cfRule type="cellIs" dxfId="2753" priority="123" stopIfTrue="1" operator="equal">
      <formula>"-"</formula>
    </cfRule>
    <cfRule type="containsText" dxfId="2752" priority="124" stopIfTrue="1" operator="containsText" text="leer">
      <formula>NOT(ISERROR(SEARCH("leer",I5)))</formula>
    </cfRule>
  </conditionalFormatting>
  <conditionalFormatting sqref="I9">
    <cfRule type="cellIs" dxfId="2751" priority="122" operator="equal">
      <formula>"-"</formula>
    </cfRule>
  </conditionalFormatting>
  <conditionalFormatting sqref="I9">
    <cfRule type="cellIs" dxfId="2750" priority="121" operator="equal">
      <formula>"-"</formula>
    </cfRule>
  </conditionalFormatting>
  <conditionalFormatting sqref="I9">
    <cfRule type="cellIs" dxfId="2749" priority="120" operator="equal">
      <formula>"-"</formula>
    </cfRule>
  </conditionalFormatting>
  <conditionalFormatting sqref="I9">
    <cfRule type="cellIs" dxfId="2748" priority="119" operator="equal">
      <formula>"-"</formula>
    </cfRule>
  </conditionalFormatting>
  <conditionalFormatting sqref="I9">
    <cfRule type="cellIs" dxfId="2747" priority="118" operator="equal">
      <formula>"-"</formula>
    </cfRule>
  </conditionalFormatting>
  <conditionalFormatting sqref="I9">
    <cfRule type="cellIs" dxfId="2746" priority="117" operator="equal">
      <formula>"-"</formula>
    </cfRule>
  </conditionalFormatting>
  <conditionalFormatting sqref="I5:I10">
    <cfRule type="cellIs" dxfId="2745" priority="115" stopIfTrue="1" operator="equal">
      <formula>"-"</formula>
    </cfRule>
    <cfRule type="containsText" dxfId="2744" priority="116" stopIfTrue="1" operator="containsText" text="leer">
      <formula>NOT(ISERROR(SEARCH("leer",I5)))</formula>
    </cfRule>
  </conditionalFormatting>
  <conditionalFormatting sqref="I5:I10">
    <cfRule type="cellIs" dxfId="2743" priority="113" stopIfTrue="1" operator="equal">
      <formula>"-"</formula>
    </cfRule>
    <cfRule type="containsText" dxfId="2742" priority="114" stopIfTrue="1" operator="containsText" text="leer">
      <formula>NOT(ISERROR(SEARCH("leer",I5)))</formula>
    </cfRule>
  </conditionalFormatting>
  <conditionalFormatting sqref="I5:I10">
    <cfRule type="cellIs" dxfId="2741" priority="111" stopIfTrue="1" operator="equal">
      <formula>"-"</formula>
    </cfRule>
    <cfRule type="containsText" dxfId="2740" priority="112" stopIfTrue="1" operator="containsText" text="leer">
      <formula>NOT(ISERROR(SEARCH("leer",I5)))</formula>
    </cfRule>
  </conditionalFormatting>
  <conditionalFormatting sqref="I5:I10">
    <cfRule type="cellIs" dxfId="2739" priority="109" stopIfTrue="1" operator="equal">
      <formula>"-"</formula>
    </cfRule>
    <cfRule type="containsText" dxfId="2738" priority="110" stopIfTrue="1" operator="containsText" text="leer">
      <formula>NOT(ISERROR(SEARCH("leer",I5)))</formula>
    </cfRule>
  </conditionalFormatting>
  <conditionalFormatting sqref="I5:I10">
    <cfRule type="cellIs" dxfId="2737" priority="107" stopIfTrue="1" operator="equal">
      <formula>"-"</formula>
    </cfRule>
    <cfRule type="containsText" dxfId="2736" priority="108" stopIfTrue="1" operator="containsText" text="leer">
      <formula>NOT(ISERROR(SEARCH("leer",I5)))</formula>
    </cfRule>
  </conditionalFormatting>
  <conditionalFormatting sqref="K6:K7">
    <cfRule type="cellIs" dxfId="2735" priority="106" operator="equal">
      <formula>"-"</formula>
    </cfRule>
  </conditionalFormatting>
  <conditionalFormatting sqref="K6:K7">
    <cfRule type="cellIs" dxfId="2734" priority="105" operator="equal">
      <formula>"-"</formula>
    </cfRule>
  </conditionalFormatting>
  <conditionalFormatting sqref="J6:J7">
    <cfRule type="cellIs" dxfId="2733" priority="103" stopIfTrue="1" operator="equal">
      <formula>"-"</formula>
    </cfRule>
    <cfRule type="containsText" dxfId="2732" priority="104" stopIfTrue="1" operator="containsText" text="leer">
      <formula>NOT(ISERROR(SEARCH("leer",J6)))</formula>
    </cfRule>
  </conditionalFormatting>
  <conditionalFormatting sqref="J6:J7">
    <cfRule type="cellIs" dxfId="2731" priority="101" stopIfTrue="1" operator="equal">
      <formula>"-"</formula>
    </cfRule>
    <cfRule type="containsText" dxfId="2730" priority="102" stopIfTrue="1" operator="containsText" text="leer">
      <formula>NOT(ISERROR(SEARCH("leer",J6)))</formula>
    </cfRule>
  </conditionalFormatting>
  <conditionalFormatting sqref="I6:I7">
    <cfRule type="cellIs" dxfId="2729" priority="99" stopIfTrue="1" operator="equal">
      <formula>"-"</formula>
    </cfRule>
    <cfRule type="containsText" dxfId="2728" priority="100" stopIfTrue="1" operator="containsText" text="leer">
      <formula>NOT(ISERROR(SEARCH("leer",I6)))</formula>
    </cfRule>
  </conditionalFormatting>
  <conditionalFormatting sqref="I6:I7">
    <cfRule type="cellIs" dxfId="2727" priority="97" stopIfTrue="1" operator="equal">
      <formula>"-"</formula>
    </cfRule>
    <cfRule type="containsText" dxfId="2726" priority="98" stopIfTrue="1" operator="containsText" text="leer">
      <formula>NOT(ISERROR(SEARCH("leer",I6)))</formula>
    </cfRule>
  </conditionalFormatting>
  <conditionalFormatting sqref="I6:I7">
    <cfRule type="cellIs" dxfId="2725" priority="95" stopIfTrue="1" operator="equal">
      <formula>"-"</formula>
    </cfRule>
    <cfRule type="containsText" dxfId="2724" priority="96" stopIfTrue="1" operator="containsText" text="leer">
      <formula>NOT(ISERROR(SEARCH("leer",I6)))</formula>
    </cfRule>
  </conditionalFormatting>
  <conditionalFormatting sqref="I6:I7">
    <cfRule type="cellIs" dxfId="2723" priority="93" stopIfTrue="1" operator="equal">
      <formula>"-"</formula>
    </cfRule>
    <cfRule type="containsText" dxfId="2722" priority="94" stopIfTrue="1" operator="containsText" text="leer">
      <formula>NOT(ISERROR(SEARCH("leer",I6)))</formula>
    </cfRule>
  </conditionalFormatting>
  <conditionalFormatting sqref="I6:I7">
    <cfRule type="cellIs" dxfId="2721" priority="91" stopIfTrue="1" operator="equal">
      <formula>"-"</formula>
    </cfRule>
    <cfRule type="containsText" dxfId="2720" priority="92" stopIfTrue="1" operator="containsText" text="leer">
      <formula>NOT(ISERROR(SEARCH("leer",I6)))</formula>
    </cfRule>
  </conditionalFormatting>
  <conditionalFormatting sqref="I6:I7">
    <cfRule type="cellIs" dxfId="2719" priority="89" stopIfTrue="1" operator="equal">
      <formula>"-"</formula>
    </cfRule>
    <cfRule type="containsText" dxfId="2718" priority="90" stopIfTrue="1" operator="containsText" text="leer">
      <formula>NOT(ISERROR(SEARCH("leer",I6)))</formula>
    </cfRule>
  </conditionalFormatting>
  <conditionalFormatting sqref="I6:I7">
    <cfRule type="cellIs" dxfId="2717" priority="87" stopIfTrue="1" operator="equal">
      <formula>"-"</formula>
    </cfRule>
    <cfRule type="containsText" dxfId="2716" priority="88" stopIfTrue="1" operator="containsText" text="leer">
      <formula>NOT(ISERROR(SEARCH("leer",I6)))</formula>
    </cfRule>
  </conditionalFormatting>
  <conditionalFormatting sqref="I5">
    <cfRule type="cellIs" dxfId="2715" priority="85" stopIfTrue="1" operator="equal">
      <formula>"-"</formula>
    </cfRule>
    <cfRule type="containsText" dxfId="2714" priority="86" stopIfTrue="1" operator="containsText" text="leer">
      <formula>NOT(ISERROR(SEARCH("leer",I5)))</formula>
    </cfRule>
  </conditionalFormatting>
  <conditionalFormatting sqref="I5">
    <cfRule type="cellIs" dxfId="2713" priority="83" stopIfTrue="1" operator="equal">
      <formula>"-"</formula>
    </cfRule>
    <cfRule type="containsText" dxfId="2712" priority="84" stopIfTrue="1" operator="containsText" text="leer">
      <formula>NOT(ISERROR(SEARCH("leer",I5)))</formula>
    </cfRule>
  </conditionalFormatting>
  <conditionalFormatting sqref="I5">
    <cfRule type="cellIs" dxfId="2711" priority="81" stopIfTrue="1" operator="equal">
      <formula>"-"</formula>
    </cfRule>
    <cfRule type="containsText" dxfId="2710" priority="82" stopIfTrue="1" operator="containsText" text="leer">
      <formula>NOT(ISERROR(SEARCH("leer",I5)))</formula>
    </cfRule>
  </conditionalFormatting>
  <conditionalFormatting sqref="I5">
    <cfRule type="cellIs" dxfId="2709" priority="79" stopIfTrue="1" operator="equal">
      <formula>"-"</formula>
    </cfRule>
    <cfRule type="containsText" dxfId="2708" priority="80" stopIfTrue="1" operator="containsText" text="leer">
      <formula>NOT(ISERROR(SEARCH("leer",I5)))</formula>
    </cfRule>
  </conditionalFormatting>
  <conditionalFormatting sqref="I5">
    <cfRule type="cellIs" dxfId="2707" priority="77" stopIfTrue="1" operator="equal">
      <formula>"-"</formula>
    </cfRule>
    <cfRule type="containsText" dxfId="2706" priority="78" stopIfTrue="1" operator="containsText" text="leer">
      <formula>NOT(ISERROR(SEARCH("leer",I5)))</formula>
    </cfRule>
  </conditionalFormatting>
  <conditionalFormatting sqref="I5">
    <cfRule type="cellIs" dxfId="2705" priority="75" stopIfTrue="1" operator="equal">
      <formula>"-"</formula>
    </cfRule>
    <cfRule type="containsText" dxfId="2704" priority="76" stopIfTrue="1" operator="containsText" text="leer">
      <formula>NOT(ISERROR(SEARCH("leer",I5)))</formula>
    </cfRule>
  </conditionalFormatting>
  <conditionalFormatting sqref="I5">
    <cfRule type="cellIs" dxfId="2703" priority="73" stopIfTrue="1" operator="equal">
      <formula>"-"</formula>
    </cfRule>
    <cfRule type="containsText" dxfId="2702" priority="74" stopIfTrue="1" operator="containsText" text="leer">
      <formula>NOT(ISERROR(SEARCH("leer",I5)))</formula>
    </cfRule>
  </conditionalFormatting>
  <conditionalFormatting sqref="K7">
    <cfRule type="cellIs" dxfId="2701" priority="72" operator="equal">
      <formula>"-"</formula>
    </cfRule>
  </conditionalFormatting>
  <conditionalFormatting sqref="K7">
    <cfRule type="cellIs" dxfId="2700" priority="71" operator="equal">
      <formula>"-"</formula>
    </cfRule>
  </conditionalFormatting>
  <conditionalFormatting sqref="J7">
    <cfRule type="cellIs" dxfId="2699" priority="69" stopIfTrue="1" operator="equal">
      <formula>"-"</formula>
    </cfRule>
    <cfRule type="containsText" dxfId="2698" priority="70" stopIfTrue="1" operator="containsText" text="leer">
      <formula>NOT(ISERROR(SEARCH("leer",J7)))</formula>
    </cfRule>
  </conditionalFormatting>
  <conditionalFormatting sqref="J7">
    <cfRule type="cellIs" dxfId="2697" priority="67" stopIfTrue="1" operator="equal">
      <formula>"-"</formula>
    </cfRule>
    <cfRule type="containsText" dxfId="2696" priority="68" stopIfTrue="1" operator="containsText" text="leer">
      <formula>NOT(ISERROR(SEARCH("leer",J7)))</formula>
    </cfRule>
  </conditionalFormatting>
  <conditionalFormatting sqref="I7">
    <cfRule type="cellIs" dxfId="2695" priority="65" stopIfTrue="1" operator="equal">
      <formula>"-"</formula>
    </cfRule>
    <cfRule type="containsText" dxfId="2694" priority="66" stopIfTrue="1" operator="containsText" text="leer">
      <formula>NOT(ISERROR(SEARCH("leer",I7)))</formula>
    </cfRule>
  </conditionalFormatting>
  <conditionalFormatting sqref="I7">
    <cfRule type="cellIs" dxfId="2693" priority="63" stopIfTrue="1" operator="equal">
      <formula>"-"</formula>
    </cfRule>
    <cfRule type="containsText" dxfId="2692" priority="64" stopIfTrue="1" operator="containsText" text="leer">
      <formula>NOT(ISERROR(SEARCH("leer",I7)))</formula>
    </cfRule>
  </conditionalFormatting>
  <conditionalFormatting sqref="I7">
    <cfRule type="cellIs" dxfId="2691" priority="61" stopIfTrue="1" operator="equal">
      <formula>"-"</formula>
    </cfRule>
    <cfRule type="containsText" dxfId="2690" priority="62" stopIfTrue="1" operator="containsText" text="leer">
      <formula>NOT(ISERROR(SEARCH("leer",I7)))</formula>
    </cfRule>
  </conditionalFormatting>
  <conditionalFormatting sqref="I7">
    <cfRule type="cellIs" dxfId="2689" priority="59" stopIfTrue="1" operator="equal">
      <formula>"-"</formula>
    </cfRule>
    <cfRule type="containsText" dxfId="2688" priority="60" stopIfTrue="1" operator="containsText" text="leer">
      <formula>NOT(ISERROR(SEARCH("leer",I7)))</formula>
    </cfRule>
  </conditionalFormatting>
  <conditionalFormatting sqref="I7">
    <cfRule type="cellIs" dxfId="2687" priority="57" stopIfTrue="1" operator="equal">
      <formula>"-"</formula>
    </cfRule>
    <cfRule type="containsText" dxfId="2686" priority="58" stopIfTrue="1" operator="containsText" text="leer">
      <formula>NOT(ISERROR(SEARCH("leer",I7)))</formula>
    </cfRule>
  </conditionalFormatting>
  <conditionalFormatting sqref="I7">
    <cfRule type="cellIs" dxfId="2685" priority="55" stopIfTrue="1" operator="equal">
      <formula>"-"</formula>
    </cfRule>
    <cfRule type="containsText" dxfId="2684" priority="56" stopIfTrue="1" operator="containsText" text="leer">
      <formula>NOT(ISERROR(SEARCH("leer",I7)))</formula>
    </cfRule>
  </conditionalFormatting>
  <conditionalFormatting sqref="I7">
    <cfRule type="cellIs" dxfId="2683" priority="53" stopIfTrue="1" operator="equal">
      <formula>"-"</formula>
    </cfRule>
    <cfRule type="containsText" dxfId="2682" priority="54" stopIfTrue="1" operator="containsText" text="leer">
      <formula>NOT(ISERROR(SEARCH("leer",I7)))</formula>
    </cfRule>
  </conditionalFormatting>
  <conditionalFormatting sqref="I8:I10">
    <cfRule type="cellIs" dxfId="2681" priority="51" stopIfTrue="1" operator="equal">
      <formula>"-"</formula>
    </cfRule>
    <cfRule type="containsText" dxfId="2680" priority="52" stopIfTrue="1" operator="containsText" text="leer">
      <formula>NOT(ISERROR(SEARCH("leer",I8)))</formula>
    </cfRule>
  </conditionalFormatting>
  <conditionalFormatting sqref="I8:I10">
    <cfRule type="cellIs" dxfId="2679" priority="49" stopIfTrue="1" operator="equal">
      <formula>"-"</formula>
    </cfRule>
    <cfRule type="containsText" dxfId="2678" priority="50" stopIfTrue="1" operator="containsText" text="leer">
      <formula>NOT(ISERROR(SEARCH("leer",I8)))</formula>
    </cfRule>
  </conditionalFormatting>
  <conditionalFormatting sqref="I9">
    <cfRule type="cellIs" dxfId="2677" priority="48" operator="equal">
      <formula>"-"</formula>
    </cfRule>
  </conditionalFormatting>
  <conditionalFormatting sqref="I9">
    <cfRule type="cellIs" dxfId="2676" priority="47" operator="equal">
      <formula>"-"</formula>
    </cfRule>
  </conditionalFormatting>
  <conditionalFormatting sqref="I9">
    <cfRule type="cellIs" dxfId="2675" priority="46" operator="equal">
      <formula>"-"</formula>
    </cfRule>
  </conditionalFormatting>
  <conditionalFormatting sqref="I9">
    <cfRule type="cellIs" dxfId="2674" priority="45" operator="equal">
      <formula>"-"</formula>
    </cfRule>
  </conditionalFormatting>
  <conditionalFormatting sqref="I9">
    <cfRule type="cellIs" dxfId="2673" priority="44" operator="equal">
      <formula>"-"</formula>
    </cfRule>
  </conditionalFormatting>
  <conditionalFormatting sqref="I9">
    <cfRule type="cellIs" dxfId="2672" priority="43" operator="equal">
      <formula>"-"</formula>
    </cfRule>
  </conditionalFormatting>
  <conditionalFormatting sqref="I8:I10">
    <cfRule type="cellIs" dxfId="2671" priority="41" stopIfTrue="1" operator="equal">
      <formula>"-"</formula>
    </cfRule>
    <cfRule type="containsText" dxfId="2670" priority="42" stopIfTrue="1" operator="containsText" text="leer">
      <formula>NOT(ISERROR(SEARCH("leer",I8)))</formula>
    </cfRule>
  </conditionalFormatting>
  <conditionalFormatting sqref="I8:I10">
    <cfRule type="cellIs" dxfId="2669" priority="39" stopIfTrue="1" operator="equal">
      <formula>"-"</formula>
    </cfRule>
    <cfRule type="containsText" dxfId="2668" priority="40" stopIfTrue="1" operator="containsText" text="leer">
      <formula>NOT(ISERROR(SEARCH("leer",I8)))</formula>
    </cfRule>
  </conditionalFormatting>
  <conditionalFormatting sqref="I8:I10">
    <cfRule type="cellIs" dxfId="2667" priority="37" stopIfTrue="1" operator="equal">
      <formula>"-"</formula>
    </cfRule>
    <cfRule type="containsText" dxfId="2666" priority="38" stopIfTrue="1" operator="containsText" text="leer">
      <formula>NOT(ISERROR(SEARCH("leer",I8)))</formula>
    </cfRule>
  </conditionalFormatting>
  <conditionalFormatting sqref="I8:I10">
    <cfRule type="cellIs" dxfId="2665" priority="35" stopIfTrue="1" operator="equal">
      <formula>"-"</formula>
    </cfRule>
    <cfRule type="containsText" dxfId="2664" priority="36" stopIfTrue="1" operator="containsText" text="leer">
      <formula>NOT(ISERROR(SEARCH("leer",I8)))</formula>
    </cfRule>
  </conditionalFormatting>
  <conditionalFormatting sqref="I8:I10">
    <cfRule type="cellIs" dxfId="2663" priority="33" stopIfTrue="1" operator="equal">
      <formula>"-"</formula>
    </cfRule>
    <cfRule type="containsText" dxfId="2662" priority="34" stopIfTrue="1" operator="containsText" text="leer">
      <formula>NOT(ISERROR(SEARCH("leer",I8)))</formula>
    </cfRule>
  </conditionalFormatting>
  <conditionalFormatting sqref="I8:I10">
    <cfRule type="cellIs" dxfId="2661" priority="31" stopIfTrue="1" operator="equal">
      <formula>"-"</formula>
    </cfRule>
    <cfRule type="containsText" dxfId="2660" priority="32" stopIfTrue="1" operator="containsText" text="leer">
      <formula>NOT(ISERROR(SEARCH("leer",I8)))</formula>
    </cfRule>
  </conditionalFormatting>
  <conditionalFormatting sqref="I8:I10">
    <cfRule type="cellIs" dxfId="2659" priority="29" stopIfTrue="1" operator="equal">
      <formula>"-"</formula>
    </cfRule>
    <cfRule type="containsText" dxfId="2658" priority="30" stopIfTrue="1" operator="containsText" text="leer">
      <formula>NOT(ISERROR(SEARCH("leer",I8)))</formula>
    </cfRule>
  </conditionalFormatting>
  <conditionalFormatting sqref="I9">
    <cfRule type="cellIs" dxfId="2657" priority="28" operator="equal">
      <formula>"-"</formula>
    </cfRule>
  </conditionalFormatting>
  <conditionalFormatting sqref="I9">
    <cfRule type="cellIs" dxfId="2656" priority="27" operator="equal">
      <formula>"-"</formula>
    </cfRule>
  </conditionalFormatting>
  <conditionalFormatting sqref="I9">
    <cfRule type="cellIs" dxfId="2655" priority="26" operator="equal">
      <formula>"-"</formula>
    </cfRule>
  </conditionalFormatting>
  <conditionalFormatting sqref="I9">
    <cfRule type="cellIs" dxfId="2654" priority="25" operator="equal">
      <formula>"-"</formula>
    </cfRule>
  </conditionalFormatting>
  <conditionalFormatting sqref="I9">
    <cfRule type="cellIs" dxfId="2653" priority="24" operator="equal">
      <formula>"-"</formula>
    </cfRule>
  </conditionalFormatting>
  <conditionalFormatting sqref="I9">
    <cfRule type="cellIs" dxfId="2652" priority="23" operator="equal">
      <formula>"-"</formula>
    </cfRule>
  </conditionalFormatting>
  <conditionalFormatting sqref="I8:I10">
    <cfRule type="cellIs" dxfId="2651" priority="21" stopIfTrue="1" operator="equal">
      <formula>"-"</formula>
    </cfRule>
    <cfRule type="containsText" dxfId="2650" priority="22" stopIfTrue="1" operator="containsText" text="leer">
      <formula>NOT(ISERROR(SEARCH("leer",I8)))</formula>
    </cfRule>
  </conditionalFormatting>
  <conditionalFormatting sqref="I8:I10">
    <cfRule type="cellIs" dxfId="2649" priority="19" stopIfTrue="1" operator="equal">
      <formula>"-"</formula>
    </cfRule>
    <cfRule type="containsText" dxfId="2648" priority="20" stopIfTrue="1" operator="containsText" text="leer">
      <formula>NOT(ISERROR(SEARCH("leer",I8)))</formula>
    </cfRule>
  </conditionalFormatting>
  <conditionalFormatting sqref="I8:I10">
    <cfRule type="cellIs" dxfId="2647" priority="17" stopIfTrue="1" operator="equal">
      <formula>"-"</formula>
    </cfRule>
    <cfRule type="containsText" dxfId="2646" priority="18" stopIfTrue="1" operator="containsText" text="leer">
      <formula>NOT(ISERROR(SEARCH("leer",I8)))</formula>
    </cfRule>
  </conditionalFormatting>
  <conditionalFormatting sqref="I8:I10">
    <cfRule type="cellIs" dxfId="2645" priority="15" stopIfTrue="1" operator="equal">
      <formula>"-"</formula>
    </cfRule>
    <cfRule type="containsText" dxfId="2644" priority="16" stopIfTrue="1" operator="containsText" text="leer">
      <formula>NOT(ISERROR(SEARCH("leer",I8)))</formula>
    </cfRule>
  </conditionalFormatting>
  <conditionalFormatting sqref="I8:I10">
    <cfRule type="cellIs" dxfId="2643" priority="13" stopIfTrue="1" operator="equal">
      <formula>"-"</formula>
    </cfRule>
    <cfRule type="containsText" dxfId="2642" priority="14" stopIfTrue="1" operator="containsText" text="leer">
      <formula>NOT(ISERROR(SEARCH("leer",I8)))</formula>
    </cfRule>
  </conditionalFormatting>
  <conditionalFormatting sqref="H6 H8:H10">
    <cfRule type="cellIs" dxfId="2641" priority="11" stopIfTrue="1" operator="equal">
      <formula>"-"</formula>
    </cfRule>
    <cfRule type="containsText" dxfId="2640" priority="12" stopIfTrue="1" operator="containsText" text="leer">
      <formula>NOT(ISERROR(SEARCH("leer",H6)))</formula>
    </cfRule>
  </conditionalFormatting>
  <conditionalFormatting sqref="H6 H8:H10">
    <cfRule type="cellIs" dxfId="2639" priority="10" stopIfTrue="1" operator="equal">
      <formula>"-"</formula>
    </cfRule>
  </conditionalFormatting>
  <conditionalFormatting sqref="H6 H8:H10">
    <cfRule type="cellIs" dxfId="2638" priority="8" stopIfTrue="1" operator="equal">
      <formula>"-"</formula>
    </cfRule>
    <cfRule type="containsText" dxfId="2637" priority="9" stopIfTrue="1" operator="containsText" text="leer">
      <formula>NOT(ISERROR(SEARCH("leer",H6)))</formula>
    </cfRule>
  </conditionalFormatting>
  <conditionalFormatting sqref="H6 H8:H10">
    <cfRule type="cellIs" dxfId="2636" priority="7" stopIfTrue="1" operator="equal">
      <formula>"-"</formula>
    </cfRule>
  </conditionalFormatting>
  <conditionalFormatting sqref="H6 H8:H10">
    <cfRule type="cellIs" dxfId="2635" priority="5" stopIfTrue="1" operator="equal">
      <formula>"-"</formula>
    </cfRule>
    <cfRule type="containsText" dxfId="2634" priority="6" stopIfTrue="1" operator="containsText" text="leer">
      <formula>NOT(ISERROR(SEARCH("leer",H6)))</formula>
    </cfRule>
  </conditionalFormatting>
  <conditionalFormatting sqref="H6 H8:H10">
    <cfRule type="cellIs" dxfId="2633" priority="4" stopIfTrue="1" operator="equal">
      <formula>"-"</formula>
    </cfRule>
  </conditionalFormatting>
  <conditionalFormatting sqref="H6 H8:H10">
    <cfRule type="cellIs" dxfId="2632" priority="2" stopIfTrue="1" operator="equal">
      <formula>"-"</formula>
    </cfRule>
    <cfRule type="containsText" dxfId="2631" priority="3" stopIfTrue="1" operator="containsText" text="leer">
      <formula>NOT(ISERROR(SEARCH("leer",H6)))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Ruler="0" zoomScaleNormal="100" workbookViewId="0"/>
  </sheetViews>
  <sheetFormatPr baseColWidth="10" defaultColWidth="11.42578125" defaultRowHeight="12.75"/>
  <cols>
    <col min="1" max="1" width="80.140625" customWidth="1"/>
  </cols>
  <sheetData>
    <row r="1" spans="1:2" s="5" customFormat="1">
      <c r="A1" s="92" t="s">
        <v>343</v>
      </c>
    </row>
    <row r="2" spans="1:2" s="5" customFormat="1">
      <c r="A2" s="92"/>
    </row>
    <row r="3" spans="1:2" ht="15">
      <c r="A3" s="110" t="s">
        <v>83</v>
      </c>
      <c r="B3" t="s">
        <v>477</v>
      </c>
    </row>
    <row r="4" spans="1:2" ht="15">
      <c r="A4" s="110"/>
      <c r="B4" t="s">
        <v>827</v>
      </c>
    </row>
    <row r="5" spans="1:2">
      <c r="A5" s="108" t="s">
        <v>84</v>
      </c>
      <c r="B5" s="92"/>
    </row>
    <row r="6" spans="1:2" ht="38.25">
      <c r="A6" s="158" t="s">
        <v>579</v>
      </c>
    </row>
    <row r="7" spans="1:2">
      <c r="A7" s="232"/>
    </row>
    <row r="8" spans="1:2">
      <c r="A8" s="108" t="s">
        <v>355</v>
      </c>
    </row>
    <row r="9" spans="1:2" ht="89.25">
      <c r="A9" s="232" t="s">
        <v>737</v>
      </c>
    </row>
    <row r="10" spans="1:2">
      <c r="A10" s="232"/>
    </row>
    <row r="11" spans="1:2">
      <c r="A11" s="108" t="s">
        <v>356</v>
      </c>
    </row>
    <row r="12" spans="1:2" ht="38.25">
      <c r="A12" s="270" t="s">
        <v>357</v>
      </c>
      <c r="B12" s="271"/>
    </row>
    <row r="13" spans="1:2">
      <c r="A13" s="73"/>
    </row>
    <row r="14" spans="1:2">
      <c r="A14" s="108" t="s">
        <v>358</v>
      </c>
    </row>
    <row r="15" spans="1:2" ht="63.75">
      <c r="A15" s="232" t="s">
        <v>580</v>
      </c>
    </row>
    <row r="16" spans="1:2">
      <c r="A16" s="73"/>
    </row>
    <row r="17" spans="1:1" s="29" customFormat="1">
      <c r="A17" s="188"/>
    </row>
    <row r="18" spans="1:1" ht="36">
      <c r="A18" s="159" t="s">
        <v>460</v>
      </c>
    </row>
    <row r="19" spans="1:1">
      <c r="A19" s="111" t="s">
        <v>740</v>
      </c>
    </row>
    <row r="20" spans="1:1" ht="24">
      <c r="A20" s="111" t="s">
        <v>741</v>
      </c>
    </row>
    <row r="21" spans="1:1">
      <c r="A21" s="152" t="s">
        <v>739</v>
      </c>
    </row>
    <row r="22" spans="1:1" ht="36">
      <c r="A22" s="152" t="s">
        <v>742</v>
      </c>
    </row>
    <row r="23" spans="1:1">
      <c r="A23" s="153" t="s">
        <v>582</v>
      </c>
    </row>
    <row r="24" spans="1:1" ht="24">
      <c r="A24" s="152" t="s">
        <v>440</v>
      </c>
    </row>
    <row r="25" spans="1:1">
      <c r="A25" s="153" t="s">
        <v>583</v>
      </c>
    </row>
    <row r="26" spans="1:1">
      <c r="A26" s="153" t="s">
        <v>441</v>
      </c>
    </row>
    <row r="27" spans="1:1">
      <c r="A27" s="111" t="s">
        <v>738</v>
      </c>
    </row>
    <row r="28" spans="1:1" ht="24">
      <c r="A28" s="111" t="s">
        <v>581</v>
      </c>
    </row>
  </sheetData>
  <phoneticPr fontId="17" type="noConversion"/>
  <hyperlinks>
    <hyperlink ref="A1" location="Index!A1" display="zurück"/>
  </hyperlinks>
  <pageMargins left="0.78740157499999996" right="0.78740157499999996" top="0.984251969" bottom="0.984251969" header="0.5" footer="0.5"/>
  <pageSetup paperSize="9"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5"/>
  <sheetViews>
    <sheetView showRuler="0" zoomScaleNormal="100" workbookViewId="0"/>
  </sheetViews>
  <sheetFormatPr baseColWidth="10" defaultColWidth="10.7109375" defaultRowHeight="12.75"/>
  <cols>
    <col min="1" max="1" width="22.7109375" style="48" bestFit="1" customWidth="1"/>
    <col min="2" max="2" width="18.28515625" style="14" bestFit="1" customWidth="1"/>
    <col min="3" max="3" width="9.140625" style="17" bestFit="1" customWidth="1"/>
    <col min="4" max="5" width="12.28515625" style="8" customWidth="1"/>
    <col min="6" max="8" width="11.42578125" style="8" customWidth="1"/>
    <col min="9" max="16" width="11.42578125" style="17" customWidth="1"/>
    <col min="17" max="16384" width="10.7109375" style="14"/>
  </cols>
  <sheetData>
    <row r="1" spans="1:17" s="5" customFormat="1">
      <c r="A1" s="92" t="s">
        <v>343</v>
      </c>
    </row>
    <row r="2" spans="1:17" s="5" customFormat="1">
      <c r="A2" s="92"/>
    </row>
    <row r="3" spans="1:17" s="62" customFormat="1">
      <c r="A3" s="102" t="s">
        <v>94</v>
      </c>
      <c r="C3" s="5" t="s">
        <v>385</v>
      </c>
      <c r="D3" s="5" t="s">
        <v>477</v>
      </c>
      <c r="E3" s="61">
        <v>2004</v>
      </c>
      <c r="F3" s="61">
        <v>2005</v>
      </c>
      <c r="G3" s="61">
        <v>2006</v>
      </c>
      <c r="H3" s="61">
        <v>2007</v>
      </c>
      <c r="I3" s="61">
        <v>2008</v>
      </c>
      <c r="J3" s="61">
        <v>2009</v>
      </c>
      <c r="K3" s="61">
        <v>2010</v>
      </c>
      <c r="L3" s="61">
        <v>2011</v>
      </c>
      <c r="M3" s="61">
        <v>2012</v>
      </c>
      <c r="N3" s="61">
        <v>2013</v>
      </c>
      <c r="O3" s="4">
        <v>2014</v>
      </c>
      <c r="P3" s="4">
        <v>2015</v>
      </c>
      <c r="Q3" s="371">
        <v>2016</v>
      </c>
    </row>
    <row r="4" spans="1:17">
      <c r="E4" s="103"/>
      <c r="F4" s="103"/>
      <c r="G4" s="103"/>
      <c r="H4" s="103"/>
      <c r="M4" s="8"/>
      <c r="N4" s="8"/>
      <c r="O4" s="8"/>
      <c r="P4" s="8"/>
      <c r="Q4" s="372"/>
    </row>
    <row r="5" spans="1:17">
      <c r="A5" s="48" t="s">
        <v>95</v>
      </c>
      <c r="B5" s="14" t="s">
        <v>150</v>
      </c>
      <c r="C5" s="17">
        <v>1</v>
      </c>
      <c r="D5" s="8" t="s">
        <v>784</v>
      </c>
      <c r="E5" s="178">
        <v>67</v>
      </c>
      <c r="F5" s="178">
        <v>67</v>
      </c>
      <c r="G5" s="178">
        <v>67.099999999999994</v>
      </c>
      <c r="H5" s="178">
        <v>67</v>
      </c>
      <c r="I5" s="175">
        <v>66.900000000000006</v>
      </c>
      <c r="J5" s="176">
        <v>67.599999999999994</v>
      </c>
      <c r="K5" s="68">
        <v>72</v>
      </c>
      <c r="L5" s="68">
        <v>73.099999999999994</v>
      </c>
      <c r="M5" s="187">
        <v>72.099999999999994</v>
      </c>
      <c r="N5" s="25">
        <v>71.844499999999996</v>
      </c>
      <c r="O5" s="37">
        <v>71.2</v>
      </c>
      <c r="P5" s="8">
        <v>70.7</v>
      </c>
      <c r="Q5" s="372">
        <v>70.5</v>
      </c>
    </row>
    <row r="6" spans="1:17">
      <c r="A6" s="48" t="s">
        <v>73</v>
      </c>
      <c r="B6" s="14" t="s">
        <v>150</v>
      </c>
      <c r="C6" s="17">
        <v>1</v>
      </c>
      <c r="D6" s="8" t="s">
        <v>784</v>
      </c>
      <c r="E6" s="178">
        <v>20.8</v>
      </c>
      <c r="F6" s="178">
        <v>21</v>
      </c>
      <c r="G6" s="178">
        <v>21</v>
      </c>
      <c r="H6" s="178">
        <v>20.9</v>
      </c>
      <c r="I6" s="175">
        <v>20.399999999999999</v>
      </c>
      <c r="J6" s="176">
        <v>20.2</v>
      </c>
      <c r="K6" s="68">
        <v>17.7</v>
      </c>
      <c r="L6" s="68">
        <v>17.5</v>
      </c>
      <c r="M6" s="187">
        <v>17.3</v>
      </c>
      <c r="N6" s="25">
        <v>17.136150000000001</v>
      </c>
      <c r="O6" s="37">
        <v>17.3</v>
      </c>
      <c r="P6" s="8">
        <v>17.2</v>
      </c>
      <c r="Q6" s="389">
        <v>17</v>
      </c>
    </row>
    <row r="7" spans="1:17">
      <c r="A7" s="48" t="s">
        <v>74</v>
      </c>
      <c r="B7" s="14" t="s">
        <v>150</v>
      </c>
      <c r="C7" s="17">
        <v>1</v>
      </c>
      <c r="D7" s="8" t="s">
        <v>784</v>
      </c>
      <c r="E7" s="178">
        <v>7.5</v>
      </c>
      <c r="F7" s="178">
        <v>7.5</v>
      </c>
      <c r="G7" s="178">
        <v>7.5</v>
      </c>
      <c r="H7" s="178">
        <v>7.4</v>
      </c>
      <c r="I7" s="175">
        <v>7.2</v>
      </c>
      <c r="J7" s="176">
        <v>7</v>
      </c>
      <c r="K7" s="89">
        <v>6</v>
      </c>
      <c r="L7" s="68">
        <v>5.8</v>
      </c>
      <c r="M7" s="187">
        <v>5.8</v>
      </c>
      <c r="N7" s="8">
        <v>5.8</v>
      </c>
      <c r="O7" s="37">
        <v>5.9</v>
      </c>
      <c r="P7" s="25">
        <v>6</v>
      </c>
      <c r="Q7" s="389">
        <v>6</v>
      </c>
    </row>
    <row r="8" spans="1:17" ht="25.5">
      <c r="A8" s="48" t="s">
        <v>75</v>
      </c>
      <c r="B8" s="14" t="s">
        <v>150</v>
      </c>
      <c r="C8" s="17">
        <v>1</v>
      </c>
      <c r="D8" s="8" t="s">
        <v>784</v>
      </c>
      <c r="E8" s="179">
        <v>1.1000000000000001</v>
      </c>
      <c r="F8" s="180">
        <v>0.9</v>
      </c>
      <c r="G8" s="180">
        <v>0.8</v>
      </c>
      <c r="H8" s="180">
        <v>0.7</v>
      </c>
      <c r="I8" s="179">
        <v>0.7</v>
      </c>
      <c r="J8" s="179">
        <v>0.6</v>
      </c>
      <c r="K8" s="68">
        <v>0.5</v>
      </c>
      <c r="L8" s="68">
        <v>0.4</v>
      </c>
      <c r="M8" s="187">
        <v>0.4</v>
      </c>
      <c r="N8" s="8">
        <v>0.4</v>
      </c>
      <c r="O8" s="37">
        <v>0.4</v>
      </c>
      <c r="P8" s="8">
        <v>0.4</v>
      </c>
      <c r="Q8" s="372">
        <v>0.4</v>
      </c>
    </row>
    <row r="9" spans="1:17">
      <c r="A9" s="177" t="s">
        <v>459</v>
      </c>
      <c r="B9" s="14" t="s">
        <v>150</v>
      </c>
      <c r="C9" s="17">
        <v>1</v>
      </c>
      <c r="D9" s="8" t="s">
        <v>784</v>
      </c>
      <c r="E9" s="178">
        <v>3.6000000000000085</v>
      </c>
      <c r="F9" s="178">
        <v>3.5999999999999943</v>
      </c>
      <c r="G9" s="178">
        <v>3.6000000000000085</v>
      </c>
      <c r="H9" s="178">
        <v>3.9999999999999858</v>
      </c>
      <c r="I9" s="178">
        <v>4.7999999999999829</v>
      </c>
      <c r="J9" s="178">
        <v>4.6000000000000085</v>
      </c>
      <c r="K9" s="68">
        <v>3.8</v>
      </c>
      <c r="L9" s="68">
        <v>3.2000000000000028</v>
      </c>
      <c r="M9" s="187">
        <v>4.4000000000000004</v>
      </c>
      <c r="N9" s="8">
        <v>4.8</v>
      </c>
      <c r="O9" s="37">
        <v>5.3</v>
      </c>
      <c r="P9" s="8">
        <v>5.7</v>
      </c>
      <c r="Q9" s="372">
        <v>6.1</v>
      </c>
    </row>
    <row r="10" spans="1:17">
      <c r="D10" s="22"/>
      <c r="E10" s="22"/>
      <c r="F10" s="22"/>
      <c r="G10" s="22"/>
      <c r="H10" s="22"/>
      <c r="M10" s="64"/>
      <c r="N10" s="64"/>
      <c r="O10" s="64"/>
      <c r="P10" s="64"/>
    </row>
    <row r="11" spans="1:17">
      <c r="M11" s="14"/>
      <c r="N11" s="14"/>
      <c r="O11" s="14"/>
      <c r="P11" s="14"/>
    </row>
    <row r="12" spans="1:17" ht="25.5" customHeight="1">
      <c r="A12" s="433" t="s">
        <v>889</v>
      </c>
      <c r="B12" s="433"/>
      <c r="C12" s="433"/>
      <c r="D12" s="433"/>
      <c r="E12" s="433"/>
      <c r="F12" s="433"/>
      <c r="G12" s="433"/>
      <c r="H12" s="433"/>
      <c r="I12" s="433"/>
      <c r="J12" s="433"/>
      <c r="K12" s="433"/>
      <c r="L12" s="433"/>
      <c r="M12" s="433"/>
      <c r="N12" s="433"/>
      <c r="O12" s="433"/>
      <c r="P12" s="433"/>
      <c r="Q12" s="433"/>
    </row>
    <row r="13" spans="1:17">
      <c r="M13" s="14"/>
      <c r="N13" s="14"/>
      <c r="O13" s="14"/>
      <c r="P13" s="14"/>
    </row>
    <row r="14" spans="1:17">
      <c r="M14" s="14"/>
      <c r="N14" s="14"/>
      <c r="O14" s="14"/>
      <c r="P14" s="14"/>
    </row>
    <row r="15" spans="1:17">
      <c r="M15" s="14"/>
      <c r="N15" s="14"/>
      <c r="O15" s="14"/>
      <c r="P15" s="14"/>
    </row>
    <row r="16" spans="1:17">
      <c r="M16" s="14"/>
      <c r="N16" s="14"/>
      <c r="O16" s="14"/>
      <c r="P16" s="14"/>
    </row>
    <row r="17" spans="5:16">
      <c r="E17" s="61"/>
      <c r="F17" s="103"/>
      <c r="G17" s="178"/>
      <c r="H17" s="178"/>
      <c r="I17" s="178"/>
      <c r="J17" s="179"/>
      <c r="K17" s="178"/>
      <c r="M17" s="14"/>
      <c r="N17" s="14"/>
      <c r="O17" s="14"/>
      <c r="P17" s="14"/>
    </row>
    <row r="18" spans="5:16">
      <c r="E18" s="61"/>
      <c r="F18" s="103"/>
      <c r="G18" s="178"/>
      <c r="H18" s="178"/>
      <c r="I18" s="178"/>
      <c r="J18" s="180"/>
      <c r="K18" s="178"/>
      <c r="M18" s="14"/>
      <c r="N18" s="14"/>
      <c r="O18" s="14"/>
      <c r="P18" s="14"/>
    </row>
    <row r="19" spans="5:16">
      <c r="E19" s="61"/>
      <c r="F19" s="103"/>
      <c r="G19" s="178"/>
      <c r="H19" s="178"/>
      <c r="I19" s="178"/>
      <c r="J19" s="180"/>
      <c r="K19" s="178"/>
      <c r="M19" s="14"/>
      <c r="N19" s="14"/>
      <c r="O19" s="14"/>
      <c r="P19" s="14"/>
    </row>
    <row r="20" spans="5:16">
      <c r="E20" s="61"/>
      <c r="F20" s="103"/>
      <c r="G20" s="178"/>
      <c r="H20" s="178"/>
      <c r="I20" s="178"/>
      <c r="J20" s="180"/>
      <c r="K20" s="178"/>
      <c r="M20" s="14"/>
      <c r="N20" s="14"/>
      <c r="O20" s="14"/>
      <c r="P20" s="14"/>
    </row>
    <row r="21" spans="5:16">
      <c r="E21" s="61"/>
      <c r="F21" s="17"/>
      <c r="G21" s="175"/>
      <c r="H21" s="175"/>
      <c r="I21" s="175"/>
      <c r="J21" s="179"/>
      <c r="K21" s="178"/>
      <c r="M21" s="14"/>
      <c r="N21" s="14"/>
      <c r="O21" s="14"/>
      <c r="P21" s="14"/>
    </row>
    <row r="22" spans="5:16">
      <c r="E22" s="61"/>
      <c r="F22" s="17"/>
      <c r="G22" s="176"/>
      <c r="H22" s="176"/>
      <c r="I22" s="176"/>
      <c r="J22" s="179"/>
      <c r="K22" s="178"/>
      <c r="M22" s="14"/>
      <c r="N22" s="14"/>
      <c r="O22" s="14"/>
      <c r="P22" s="14"/>
    </row>
    <row r="23" spans="5:16">
      <c r="E23" s="61"/>
      <c r="F23" s="17"/>
      <c r="G23" s="68"/>
      <c r="H23" s="68"/>
      <c r="I23" s="89"/>
      <c r="J23" s="68"/>
      <c r="K23" s="68"/>
      <c r="M23" s="14"/>
      <c r="N23" s="14"/>
      <c r="O23" s="14"/>
      <c r="P23" s="14"/>
    </row>
    <row r="24" spans="5:16">
      <c r="E24" s="61"/>
      <c r="F24" s="17"/>
      <c r="G24" s="68"/>
      <c r="H24" s="68"/>
      <c r="I24" s="68"/>
      <c r="J24" s="68"/>
      <c r="K24" s="68"/>
      <c r="M24" s="14"/>
      <c r="N24" s="14"/>
      <c r="O24" s="14"/>
      <c r="P24" s="14"/>
    </row>
    <row r="25" spans="5:16">
      <c r="E25" s="61"/>
      <c r="G25" s="187"/>
      <c r="H25" s="187"/>
      <c r="I25" s="187"/>
      <c r="J25" s="187"/>
      <c r="K25" s="187"/>
      <c r="M25" s="14"/>
      <c r="N25" s="14"/>
      <c r="O25" s="14"/>
      <c r="P25" s="14"/>
    </row>
    <row r="26" spans="5:16">
      <c r="E26" s="61"/>
      <c r="G26" s="25"/>
      <c r="H26" s="25"/>
      <c r="I26" s="8"/>
      <c r="J26" s="8"/>
      <c r="K26" s="8"/>
      <c r="M26" s="14"/>
      <c r="N26" s="14"/>
      <c r="O26" s="14"/>
      <c r="P26" s="14"/>
    </row>
    <row r="27" spans="5:16">
      <c r="E27" s="4"/>
      <c r="G27" s="37"/>
      <c r="H27" s="37"/>
      <c r="I27" s="37"/>
      <c r="J27" s="37"/>
      <c r="K27" s="37"/>
      <c r="M27" s="14"/>
      <c r="N27" s="14"/>
      <c r="O27" s="14"/>
      <c r="P27" s="14"/>
    </row>
    <row r="28" spans="5:16">
      <c r="E28" s="4"/>
      <c r="I28" s="25"/>
      <c r="J28" s="8"/>
      <c r="K28" s="8"/>
      <c r="M28" s="14"/>
      <c r="N28" s="14"/>
      <c r="O28" s="14"/>
      <c r="P28" s="14"/>
    </row>
    <row r="29" spans="5:16">
      <c r="M29" s="14"/>
      <c r="N29" s="14"/>
      <c r="O29" s="14"/>
      <c r="P29" s="14"/>
    </row>
    <row r="30" spans="5:16">
      <c r="M30" s="14"/>
      <c r="N30" s="14"/>
      <c r="O30" s="14"/>
      <c r="P30" s="14"/>
    </row>
    <row r="31" spans="5:16">
      <c r="M31" s="14"/>
      <c r="N31" s="14"/>
      <c r="O31" s="14"/>
      <c r="P31" s="14"/>
    </row>
    <row r="32" spans="5:16">
      <c r="M32" s="14"/>
      <c r="N32" s="14"/>
      <c r="O32" s="14"/>
      <c r="P32" s="14"/>
    </row>
    <row r="40" spans="13:16">
      <c r="M40" s="14"/>
      <c r="N40" s="14"/>
      <c r="O40" s="14"/>
      <c r="P40" s="14"/>
    </row>
    <row r="41" spans="13:16">
      <c r="M41" s="14"/>
      <c r="N41" s="14"/>
      <c r="O41" s="14"/>
      <c r="P41" s="14"/>
    </row>
    <row r="42" spans="13:16">
      <c r="M42" s="14"/>
      <c r="N42" s="14"/>
      <c r="O42" s="14"/>
      <c r="P42" s="14"/>
    </row>
    <row r="43" spans="13:16">
      <c r="M43" s="14"/>
      <c r="N43" s="14"/>
      <c r="O43" s="14"/>
      <c r="P43" s="14"/>
    </row>
    <row r="44" spans="13:16">
      <c r="M44" s="14"/>
      <c r="N44" s="14"/>
      <c r="O44" s="14"/>
      <c r="P44" s="14"/>
    </row>
    <row r="45" spans="13:16">
      <c r="M45" s="14"/>
      <c r="N45" s="14"/>
      <c r="O45" s="14"/>
      <c r="P45" s="14"/>
    </row>
    <row r="46" spans="13:16">
      <c r="M46" s="14"/>
      <c r="N46" s="14"/>
      <c r="O46" s="14"/>
      <c r="P46" s="14"/>
    </row>
    <row r="47" spans="13:16">
      <c r="M47" s="14"/>
      <c r="N47" s="14"/>
      <c r="O47" s="14"/>
      <c r="P47" s="14"/>
    </row>
    <row r="48" spans="13:16">
      <c r="M48" s="14"/>
      <c r="N48" s="14"/>
      <c r="O48" s="14"/>
      <c r="P48" s="14"/>
    </row>
    <row r="49" spans="13:16">
      <c r="M49" s="14"/>
      <c r="N49" s="14"/>
      <c r="O49" s="14"/>
      <c r="P49" s="14"/>
    </row>
    <row r="50" spans="13:16">
      <c r="M50" s="14"/>
      <c r="N50" s="14"/>
      <c r="O50" s="14"/>
      <c r="P50" s="14"/>
    </row>
    <row r="51" spans="13:16">
      <c r="M51" s="14"/>
      <c r="N51" s="14"/>
      <c r="O51" s="14"/>
      <c r="P51" s="14"/>
    </row>
    <row r="52" spans="13:16">
      <c r="M52" s="14"/>
      <c r="N52" s="14"/>
      <c r="O52" s="14"/>
      <c r="P52" s="14"/>
    </row>
    <row r="53" spans="13:16">
      <c r="M53" s="14"/>
      <c r="N53" s="14"/>
      <c r="O53" s="14"/>
      <c r="P53" s="14"/>
    </row>
    <row r="54" spans="13:16">
      <c r="M54" s="14"/>
      <c r="N54" s="14"/>
      <c r="O54" s="14"/>
      <c r="P54" s="14"/>
    </row>
    <row r="55" spans="13:16">
      <c r="M55" s="14"/>
      <c r="N55" s="14"/>
      <c r="O55" s="14"/>
      <c r="P55" s="14"/>
    </row>
    <row r="56" spans="13:16">
      <c r="M56" s="14"/>
      <c r="N56" s="14"/>
      <c r="O56" s="14"/>
      <c r="P56" s="14"/>
    </row>
    <row r="57" spans="13:16">
      <c r="M57" s="14"/>
      <c r="N57" s="14"/>
      <c r="O57" s="14"/>
      <c r="P57" s="14"/>
    </row>
    <row r="58" spans="13:16">
      <c r="M58" s="14"/>
      <c r="N58" s="14"/>
      <c r="O58" s="14"/>
      <c r="P58" s="14"/>
    </row>
    <row r="59" spans="13:16">
      <c r="M59" s="14"/>
      <c r="N59" s="14"/>
      <c r="O59" s="14"/>
      <c r="P59" s="14"/>
    </row>
    <row r="60" spans="13:16">
      <c r="M60" s="14"/>
      <c r="N60" s="14"/>
      <c r="O60" s="14"/>
      <c r="P60" s="14"/>
    </row>
    <row r="61" spans="13:16">
      <c r="M61" s="14"/>
      <c r="N61" s="14"/>
      <c r="O61" s="14"/>
      <c r="P61" s="14"/>
    </row>
    <row r="62" spans="13:16">
      <c r="M62" s="14"/>
      <c r="N62" s="14"/>
      <c r="O62" s="14"/>
      <c r="P62" s="14"/>
    </row>
    <row r="63" spans="13:16">
      <c r="M63" s="14"/>
      <c r="N63" s="14"/>
      <c r="O63" s="14"/>
      <c r="P63" s="14"/>
    </row>
    <row r="64" spans="13:16">
      <c r="M64" s="14"/>
      <c r="N64" s="14"/>
      <c r="O64" s="14"/>
      <c r="P64" s="14"/>
    </row>
    <row r="65" spans="13:16">
      <c r="M65" s="14"/>
      <c r="N65" s="14"/>
      <c r="O65" s="14"/>
      <c r="P65" s="14"/>
    </row>
    <row r="66" spans="13:16">
      <c r="M66" s="14"/>
      <c r="N66" s="14"/>
      <c r="O66" s="14"/>
      <c r="P66" s="14"/>
    </row>
    <row r="67" spans="13:16">
      <c r="M67" s="14"/>
      <c r="N67" s="14"/>
      <c r="O67" s="14"/>
      <c r="P67" s="14"/>
    </row>
    <row r="68" spans="13:16">
      <c r="M68" s="14"/>
      <c r="N68" s="14"/>
      <c r="O68" s="14"/>
      <c r="P68" s="14"/>
    </row>
    <row r="69" spans="13:16">
      <c r="M69" s="14"/>
      <c r="N69" s="14"/>
      <c r="O69" s="14"/>
      <c r="P69" s="14"/>
    </row>
    <row r="70" spans="13:16">
      <c r="M70" s="14"/>
      <c r="N70" s="14"/>
      <c r="O70" s="14"/>
      <c r="P70" s="14"/>
    </row>
    <row r="71" spans="13:16">
      <c r="M71" s="14"/>
      <c r="N71" s="14"/>
      <c r="O71" s="14"/>
      <c r="P71" s="14"/>
    </row>
    <row r="72" spans="13:16">
      <c r="M72" s="14"/>
      <c r="N72" s="14"/>
      <c r="O72" s="14"/>
      <c r="P72" s="14"/>
    </row>
    <row r="73" spans="13:16">
      <c r="M73" s="14"/>
      <c r="N73" s="14"/>
      <c r="O73" s="14"/>
      <c r="P73" s="14"/>
    </row>
    <row r="74" spans="13:16">
      <c r="M74" s="14"/>
      <c r="N74" s="14"/>
      <c r="O74" s="14"/>
      <c r="P74" s="14"/>
    </row>
    <row r="75" spans="13:16">
      <c r="M75" s="14"/>
      <c r="N75" s="14"/>
      <c r="O75" s="14"/>
      <c r="P75" s="14"/>
    </row>
    <row r="76" spans="13:16">
      <c r="M76" s="14"/>
      <c r="N76" s="14"/>
      <c r="O76" s="14"/>
      <c r="P76" s="14"/>
    </row>
    <row r="77" spans="13:16">
      <c r="M77" s="14"/>
      <c r="N77" s="14"/>
      <c r="O77" s="14"/>
      <c r="P77" s="14"/>
    </row>
    <row r="78" spans="13:16">
      <c r="M78" s="14"/>
      <c r="N78" s="14"/>
      <c r="O78" s="14"/>
      <c r="P78" s="14"/>
    </row>
    <row r="79" spans="13:16">
      <c r="M79" s="14"/>
      <c r="N79" s="14"/>
      <c r="O79" s="14"/>
      <c r="P79" s="14"/>
    </row>
    <row r="80" spans="13:16">
      <c r="M80" s="14"/>
      <c r="N80" s="14"/>
      <c r="O80" s="14"/>
      <c r="P80" s="14"/>
    </row>
    <row r="81" spans="13:16">
      <c r="M81" s="14"/>
      <c r="N81" s="14"/>
      <c r="O81" s="14"/>
      <c r="P81" s="14"/>
    </row>
    <row r="82" spans="13:16">
      <c r="M82" s="14"/>
      <c r="N82" s="14"/>
      <c r="O82" s="14"/>
      <c r="P82" s="14"/>
    </row>
    <row r="83" spans="13:16">
      <c r="M83" s="14"/>
      <c r="N83" s="14"/>
      <c r="O83" s="14"/>
      <c r="P83" s="14"/>
    </row>
    <row r="84" spans="13:16">
      <c r="M84" s="14"/>
      <c r="N84" s="14"/>
      <c r="O84" s="14"/>
      <c r="P84" s="14"/>
    </row>
    <row r="85" spans="13:16">
      <c r="M85" s="14"/>
      <c r="N85" s="14"/>
      <c r="O85" s="14"/>
      <c r="P85" s="14"/>
    </row>
    <row r="86" spans="13:16">
      <c r="M86" s="14"/>
      <c r="N86" s="14"/>
      <c r="O86" s="14"/>
      <c r="P86" s="14"/>
    </row>
    <row r="87" spans="13:16">
      <c r="M87" s="14"/>
      <c r="N87" s="14"/>
      <c r="O87" s="14"/>
      <c r="P87" s="14"/>
    </row>
    <row r="88" spans="13:16">
      <c r="M88" s="14"/>
      <c r="N88" s="14"/>
      <c r="O88" s="14"/>
      <c r="P88" s="14"/>
    </row>
    <row r="89" spans="13:16">
      <c r="M89" s="14"/>
      <c r="N89" s="14"/>
      <c r="O89" s="14"/>
      <c r="P89" s="14"/>
    </row>
    <row r="90" spans="13:16">
      <c r="M90" s="14"/>
      <c r="N90" s="14"/>
      <c r="O90" s="14"/>
      <c r="P90" s="14"/>
    </row>
    <row r="91" spans="13:16">
      <c r="M91" s="14"/>
      <c r="N91" s="14"/>
      <c r="O91" s="14"/>
      <c r="P91" s="14"/>
    </row>
    <row r="92" spans="13:16">
      <c r="M92" s="14"/>
      <c r="N92" s="14"/>
      <c r="O92" s="14"/>
      <c r="P92" s="14"/>
    </row>
    <row r="93" spans="13:16">
      <c r="M93" s="14"/>
      <c r="N93" s="14"/>
      <c r="O93" s="14"/>
      <c r="P93" s="14"/>
    </row>
    <row r="94" spans="13:16">
      <c r="M94" s="14"/>
      <c r="N94" s="14"/>
      <c r="O94" s="14"/>
      <c r="P94" s="14"/>
    </row>
    <row r="95" spans="13:16">
      <c r="M95" s="14"/>
      <c r="N95" s="14"/>
      <c r="O95" s="14"/>
      <c r="P95" s="14"/>
    </row>
    <row r="96" spans="13:16">
      <c r="M96" s="14"/>
      <c r="N96" s="14"/>
      <c r="O96" s="14"/>
      <c r="P96" s="14"/>
    </row>
    <row r="97" spans="13:16">
      <c r="M97" s="14"/>
      <c r="N97" s="14"/>
      <c r="O97" s="14"/>
      <c r="P97" s="14"/>
    </row>
    <row r="98" spans="13:16">
      <c r="M98" s="14"/>
      <c r="N98" s="14"/>
      <c r="O98" s="14"/>
      <c r="P98" s="14"/>
    </row>
    <row r="99" spans="13:16">
      <c r="M99" s="14"/>
      <c r="N99" s="14"/>
      <c r="O99" s="14"/>
      <c r="P99" s="14"/>
    </row>
    <row r="100" spans="13:16">
      <c r="M100" s="14"/>
      <c r="N100" s="14"/>
      <c r="O100" s="14"/>
      <c r="P100" s="14"/>
    </row>
    <row r="101" spans="13:16">
      <c r="M101" s="14"/>
      <c r="N101" s="14"/>
      <c r="O101" s="14"/>
      <c r="P101" s="14"/>
    </row>
    <row r="102" spans="13:16">
      <c r="M102" s="14"/>
      <c r="N102" s="14"/>
      <c r="O102" s="14"/>
      <c r="P102" s="14"/>
    </row>
    <row r="103" spans="13:16">
      <c r="M103" s="14"/>
      <c r="N103" s="14"/>
      <c r="O103" s="14"/>
      <c r="P103" s="14"/>
    </row>
    <row r="104" spans="13:16">
      <c r="M104" s="14"/>
      <c r="N104" s="14"/>
      <c r="O104" s="14"/>
      <c r="P104" s="14"/>
    </row>
    <row r="105" spans="13:16">
      <c r="M105" s="14"/>
      <c r="N105" s="14"/>
      <c r="O105" s="14"/>
      <c r="P105" s="14"/>
    </row>
    <row r="106" spans="13:16">
      <c r="M106" s="14"/>
      <c r="N106" s="14"/>
      <c r="O106" s="14"/>
      <c r="P106" s="14"/>
    </row>
    <row r="107" spans="13:16">
      <c r="M107" s="14"/>
      <c r="N107" s="14"/>
      <c r="O107" s="14"/>
      <c r="P107" s="14"/>
    </row>
    <row r="108" spans="13:16">
      <c r="M108" s="14"/>
      <c r="N108" s="14"/>
      <c r="O108" s="14"/>
      <c r="P108" s="14"/>
    </row>
    <row r="109" spans="13:16">
      <c r="M109" s="14"/>
      <c r="N109" s="14"/>
      <c r="O109" s="14"/>
      <c r="P109" s="14"/>
    </row>
    <row r="110" spans="13:16">
      <c r="M110" s="14"/>
      <c r="N110" s="14"/>
      <c r="O110" s="14"/>
      <c r="P110" s="14"/>
    </row>
    <row r="111" spans="13:16">
      <c r="M111" s="14"/>
      <c r="N111" s="14"/>
      <c r="O111" s="14"/>
      <c r="P111" s="14"/>
    </row>
    <row r="112" spans="13:16">
      <c r="M112" s="14"/>
      <c r="N112" s="14"/>
      <c r="O112" s="14"/>
      <c r="P112" s="14"/>
    </row>
    <row r="113" spans="13:16">
      <c r="M113" s="14"/>
      <c r="N113" s="14"/>
      <c r="O113" s="14"/>
      <c r="P113" s="14"/>
    </row>
    <row r="114" spans="13:16">
      <c r="M114" s="14"/>
      <c r="N114" s="14"/>
      <c r="O114" s="14"/>
      <c r="P114" s="14"/>
    </row>
    <row r="115" spans="13:16">
      <c r="M115" s="14"/>
      <c r="N115" s="14"/>
      <c r="O115" s="14"/>
      <c r="P115" s="14"/>
    </row>
    <row r="116" spans="13:16">
      <c r="M116" s="14"/>
      <c r="N116" s="14"/>
      <c r="O116" s="14"/>
      <c r="P116" s="14"/>
    </row>
    <row r="117" spans="13:16">
      <c r="M117" s="14"/>
      <c r="N117" s="14"/>
      <c r="O117" s="14"/>
      <c r="P117" s="14"/>
    </row>
    <row r="118" spans="13:16">
      <c r="M118" s="14"/>
      <c r="N118" s="14"/>
      <c r="O118" s="14"/>
      <c r="P118" s="14"/>
    </row>
    <row r="119" spans="13:16">
      <c r="M119" s="14"/>
      <c r="N119" s="14"/>
      <c r="O119" s="14"/>
      <c r="P119" s="14"/>
    </row>
    <row r="120" spans="13:16">
      <c r="M120" s="14"/>
      <c r="N120" s="14"/>
      <c r="O120" s="14"/>
      <c r="P120" s="14"/>
    </row>
    <row r="121" spans="13:16">
      <c r="M121" s="14"/>
      <c r="N121" s="14"/>
      <c r="O121" s="14"/>
      <c r="P121" s="14"/>
    </row>
    <row r="122" spans="13:16">
      <c r="M122" s="14"/>
      <c r="N122" s="14"/>
      <c r="O122" s="14"/>
      <c r="P122" s="14"/>
    </row>
    <row r="123" spans="13:16">
      <c r="M123" s="14"/>
      <c r="N123" s="14"/>
      <c r="O123" s="14"/>
      <c r="P123" s="14"/>
    </row>
    <row r="124" spans="13:16">
      <c r="M124" s="14"/>
      <c r="N124" s="14"/>
      <c r="O124" s="14"/>
      <c r="P124" s="14"/>
    </row>
    <row r="125" spans="13:16">
      <c r="M125" s="14"/>
      <c r="N125" s="14"/>
      <c r="O125" s="14"/>
      <c r="P125" s="14"/>
    </row>
    <row r="126" spans="13:16">
      <c r="M126" s="14"/>
      <c r="N126" s="14"/>
      <c r="O126" s="14"/>
      <c r="P126" s="14"/>
    </row>
    <row r="127" spans="13:16">
      <c r="M127" s="14"/>
      <c r="N127" s="14"/>
      <c r="O127" s="14"/>
      <c r="P127" s="14"/>
    </row>
    <row r="128" spans="13:16">
      <c r="M128" s="14"/>
      <c r="N128" s="14"/>
      <c r="O128" s="14"/>
      <c r="P128" s="14"/>
    </row>
    <row r="129" spans="13:16">
      <c r="M129" s="14"/>
      <c r="N129" s="14"/>
      <c r="O129" s="14"/>
      <c r="P129" s="14"/>
    </row>
    <row r="130" spans="13:16">
      <c r="M130" s="14"/>
      <c r="N130" s="14"/>
      <c r="O130" s="14"/>
      <c r="P130" s="14"/>
    </row>
    <row r="131" spans="13:16">
      <c r="M131" s="14"/>
      <c r="N131" s="14"/>
      <c r="O131" s="14"/>
      <c r="P131" s="14"/>
    </row>
    <row r="132" spans="13:16">
      <c r="M132" s="14"/>
      <c r="N132" s="14"/>
      <c r="O132" s="14"/>
      <c r="P132" s="14"/>
    </row>
    <row r="133" spans="13:16">
      <c r="M133" s="14"/>
      <c r="N133" s="14"/>
      <c r="O133" s="14"/>
      <c r="P133" s="14"/>
    </row>
    <row r="134" spans="13:16">
      <c r="M134" s="14"/>
      <c r="N134" s="14"/>
      <c r="O134" s="14"/>
      <c r="P134" s="14"/>
    </row>
    <row r="135" spans="13:16">
      <c r="M135" s="14"/>
      <c r="N135" s="14"/>
      <c r="O135" s="14"/>
      <c r="P135" s="14"/>
    </row>
    <row r="136" spans="13:16">
      <c r="M136" s="14"/>
      <c r="N136" s="14"/>
      <c r="O136" s="14"/>
      <c r="P136" s="14"/>
    </row>
    <row r="137" spans="13:16">
      <c r="M137" s="14"/>
      <c r="N137" s="14"/>
      <c r="O137" s="14"/>
      <c r="P137" s="14"/>
    </row>
    <row r="138" spans="13:16">
      <c r="M138" s="14"/>
      <c r="N138" s="14"/>
      <c r="O138" s="14"/>
      <c r="P138" s="14"/>
    </row>
    <row r="139" spans="13:16">
      <c r="M139" s="14"/>
      <c r="N139" s="14"/>
      <c r="O139" s="14"/>
      <c r="P139" s="14"/>
    </row>
    <row r="140" spans="13:16">
      <c r="M140" s="14"/>
      <c r="N140" s="14"/>
      <c r="O140" s="14"/>
      <c r="P140" s="14"/>
    </row>
    <row r="141" spans="13:16">
      <c r="M141" s="14"/>
      <c r="N141" s="14"/>
      <c r="O141" s="14"/>
      <c r="P141" s="14"/>
    </row>
    <row r="142" spans="13:16">
      <c r="M142" s="14"/>
      <c r="N142" s="14"/>
      <c r="O142" s="14"/>
      <c r="P142" s="14"/>
    </row>
    <row r="143" spans="13:16">
      <c r="M143" s="14"/>
      <c r="N143" s="14"/>
      <c r="O143" s="14"/>
      <c r="P143" s="14"/>
    </row>
    <row r="144" spans="13:16">
      <c r="M144" s="14"/>
      <c r="N144" s="14"/>
      <c r="O144" s="14"/>
      <c r="P144" s="14"/>
    </row>
    <row r="145" spans="13:16">
      <c r="M145" s="14"/>
      <c r="N145" s="14"/>
      <c r="O145" s="14"/>
      <c r="P145" s="14"/>
    </row>
    <row r="146" spans="13:16">
      <c r="M146" s="14"/>
      <c r="N146" s="14"/>
      <c r="O146" s="14"/>
      <c r="P146" s="14"/>
    </row>
    <row r="147" spans="13:16">
      <c r="M147" s="14"/>
      <c r="N147" s="14"/>
      <c r="O147" s="14"/>
      <c r="P147" s="14"/>
    </row>
    <row r="148" spans="13:16">
      <c r="M148" s="14"/>
      <c r="N148" s="14"/>
      <c r="O148" s="14"/>
      <c r="P148" s="14"/>
    </row>
    <row r="149" spans="13:16">
      <c r="M149" s="14"/>
      <c r="N149" s="14"/>
      <c r="O149" s="14"/>
      <c r="P149" s="14"/>
    </row>
    <row r="150" spans="13:16">
      <c r="M150" s="14"/>
      <c r="N150" s="14"/>
      <c r="O150" s="14"/>
      <c r="P150" s="14"/>
    </row>
    <row r="151" spans="13:16">
      <c r="M151" s="14"/>
      <c r="N151" s="14"/>
      <c r="O151" s="14"/>
      <c r="P151" s="14"/>
    </row>
    <row r="152" spans="13:16">
      <c r="M152" s="14"/>
      <c r="N152" s="14"/>
      <c r="O152" s="14"/>
      <c r="P152" s="14"/>
    </row>
    <row r="153" spans="13:16">
      <c r="M153" s="14"/>
      <c r="N153" s="14"/>
      <c r="O153" s="14"/>
      <c r="P153" s="14"/>
    </row>
    <row r="154" spans="13:16">
      <c r="M154" s="14"/>
      <c r="N154" s="14"/>
      <c r="O154" s="14"/>
      <c r="P154" s="14"/>
    </row>
    <row r="155" spans="13:16">
      <c r="M155" s="14"/>
      <c r="N155" s="14"/>
      <c r="O155" s="14"/>
      <c r="P155" s="14"/>
    </row>
    <row r="156" spans="13:16">
      <c r="M156" s="14"/>
      <c r="N156" s="14"/>
      <c r="O156" s="14"/>
      <c r="P156" s="14"/>
    </row>
    <row r="157" spans="13:16">
      <c r="M157" s="14"/>
      <c r="N157" s="14"/>
      <c r="O157" s="14"/>
      <c r="P157" s="14"/>
    </row>
    <row r="158" spans="13:16">
      <c r="M158" s="14"/>
      <c r="N158" s="14"/>
      <c r="O158" s="14"/>
      <c r="P158" s="14"/>
    </row>
    <row r="159" spans="13:16">
      <c r="M159" s="14"/>
      <c r="N159" s="14"/>
      <c r="O159" s="14"/>
      <c r="P159" s="14"/>
    </row>
    <row r="160" spans="13:16">
      <c r="M160" s="14"/>
      <c r="N160" s="14"/>
      <c r="O160" s="14"/>
      <c r="P160" s="14"/>
    </row>
    <row r="161" spans="13:16">
      <c r="M161" s="14"/>
      <c r="N161" s="14"/>
      <c r="O161" s="14"/>
      <c r="P161" s="14"/>
    </row>
    <row r="162" spans="13:16">
      <c r="M162" s="14"/>
      <c r="N162" s="14"/>
      <c r="O162" s="14"/>
      <c r="P162" s="14"/>
    </row>
    <row r="163" spans="13:16">
      <c r="M163" s="14"/>
      <c r="N163" s="14"/>
      <c r="O163" s="14"/>
      <c r="P163" s="14"/>
    </row>
    <row r="164" spans="13:16">
      <c r="M164" s="14"/>
      <c r="N164" s="14"/>
      <c r="O164" s="14"/>
      <c r="P164" s="14"/>
    </row>
    <row r="165" spans="13:16">
      <c r="M165" s="14"/>
      <c r="N165" s="14"/>
      <c r="O165" s="14"/>
      <c r="P165" s="14"/>
    </row>
    <row r="166" spans="13:16">
      <c r="M166" s="14"/>
      <c r="N166" s="14"/>
      <c r="O166" s="14"/>
      <c r="P166" s="14"/>
    </row>
    <row r="167" spans="13:16">
      <c r="M167" s="14"/>
      <c r="N167" s="14"/>
      <c r="O167" s="14"/>
      <c r="P167" s="14"/>
    </row>
    <row r="168" spans="13:16">
      <c r="M168" s="14"/>
      <c r="N168" s="14"/>
      <c r="O168" s="14"/>
      <c r="P168" s="14"/>
    </row>
    <row r="169" spans="13:16">
      <c r="M169" s="14"/>
      <c r="N169" s="14"/>
      <c r="O169" s="14"/>
      <c r="P169" s="14"/>
    </row>
    <row r="170" spans="13:16">
      <c r="M170" s="14"/>
      <c r="N170" s="14"/>
      <c r="O170" s="14"/>
      <c r="P170" s="14"/>
    </row>
    <row r="171" spans="13:16">
      <c r="M171" s="14"/>
      <c r="N171" s="14"/>
      <c r="O171" s="14"/>
      <c r="P171" s="14"/>
    </row>
    <row r="172" spans="13:16">
      <c r="M172" s="14"/>
      <c r="N172" s="14"/>
      <c r="O172" s="14"/>
      <c r="P172" s="14"/>
    </row>
    <row r="173" spans="13:16">
      <c r="M173" s="14"/>
      <c r="N173" s="14"/>
      <c r="O173" s="14"/>
      <c r="P173" s="14"/>
    </row>
    <row r="174" spans="13:16">
      <c r="M174" s="14"/>
      <c r="N174" s="14"/>
      <c r="O174" s="14"/>
      <c r="P174" s="14"/>
    </row>
    <row r="175" spans="13:16">
      <c r="M175" s="14"/>
      <c r="N175" s="14"/>
      <c r="O175" s="14"/>
      <c r="P175" s="14"/>
    </row>
    <row r="176" spans="13:16">
      <c r="M176" s="14"/>
      <c r="N176" s="14"/>
      <c r="O176" s="14"/>
      <c r="P176" s="14"/>
    </row>
    <row r="177" spans="13:16">
      <c r="M177" s="14"/>
      <c r="N177" s="14"/>
      <c r="O177" s="14"/>
      <c r="P177" s="14"/>
    </row>
    <row r="178" spans="13:16">
      <c r="M178" s="14"/>
      <c r="N178" s="14"/>
      <c r="O178" s="14"/>
      <c r="P178" s="14"/>
    </row>
    <row r="179" spans="13:16">
      <c r="M179" s="14"/>
      <c r="N179" s="14"/>
      <c r="O179" s="14"/>
      <c r="P179" s="14"/>
    </row>
    <row r="180" spans="13:16">
      <c r="M180" s="14"/>
      <c r="N180" s="14"/>
      <c r="O180" s="14"/>
      <c r="P180" s="14"/>
    </row>
    <row r="181" spans="13:16">
      <c r="M181" s="14"/>
      <c r="N181" s="14"/>
      <c r="O181" s="14"/>
      <c r="P181" s="14"/>
    </row>
    <row r="182" spans="13:16">
      <c r="M182" s="14"/>
      <c r="N182" s="14"/>
      <c r="O182" s="14"/>
      <c r="P182" s="14"/>
    </row>
    <row r="183" spans="13:16">
      <c r="M183" s="14"/>
      <c r="N183" s="14"/>
      <c r="O183" s="14"/>
      <c r="P183" s="14"/>
    </row>
    <row r="184" spans="13:16">
      <c r="M184" s="14"/>
      <c r="N184" s="14"/>
      <c r="O184" s="14"/>
      <c r="P184" s="14"/>
    </row>
    <row r="185" spans="13:16">
      <c r="M185" s="14"/>
      <c r="N185" s="14"/>
      <c r="O185" s="14"/>
      <c r="P185" s="14"/>
    </row>
    <row r="186" spans="13:16">
      <c r="M186" s="14"/>
      <c r="N186" s="14"/>
      <c r="O186" s="14"/>
      <c r="P186" s="14"/>
    </row>
    <row r="187" spans="13:16">
      <c r="M187" s="14"/>
      <c r="N187" s="14"/>
      <c r="O187" s="14"/>
      <c r="P187" s="14"/>
    </row>
    <row r="188" spans="13:16">
      <c r="M188" s="14"/>
      <c r="N188" s="14"/>
      <c r="O188" s="14"/>
      <c r="P188" s="14"/>
    </row>
    <row r="189" spans="13:16">
      <c r="M189" s="14"/>
      <c r="N189" s="14"/>
      <c r="O189" s="14"/>
      <c r="P189" s="14"/>
    </row>
    <row r="190" spans="13:16">
      <c r="M190" s="14"/>
      <c r="N190" s="14"/>
      <c r="O190" s="14"/>
      <c r="P190" s="14"/>
    </row>
    <row r="191" spans="13:16">
      <c r="M191" s="14"/>
      <c r="N191" s="14"/>
      <c r="O191" s="14"/>
      <c r="P191" s="14"/>
    </row>
    <row r="192" spans="13:16">
      <c r="M192" s="14"/>
      <c r="N192" s="14"/>
      <c r="O192" s="14"/>
      <c r="P192" s="14"/>
    </row>
    <row r="193" spans="13:16">
      <c r="M193" s="14"/>
      <c r="N193" s="14"/>
      <c r="O193" s="14"/>
      <c r="P193" s="14"/>
    </row>
    <row r="194" spans="13:16">
      <c r="M194" s="14"/>
      <c r="N194" s="14"/>
      <c r="O194" s="14"/>
      <c r="P194" s="14"/>
    </row>
    <row r="195" spans="13:16">
      <c r="M195" s="14"/>
      <c r="N195" s="14"/>
      <c r="O195" s="14"/>
      <c r="P195" s="14"/>
    </row>
  </sheetData>
  <mergeCells count="1">
    <mergeCell ref="A12:Q12"/>
  </mergeCells>
  <phoneticPr fontId="17" type="noConversion"/>
  <conditionalFormatting sqref="G23:K23">
    <cfRule type="cellIs" dxfId="2630" priority="118" operator="equal">
      <formula>"-"</formula>
    </cfRule>
  </conditionalFormatting>
  <conditionalFormatting sqref="G23:K23">
    <cfRule type="cellIs" dxfId="2629" priority="117" operator="equal">
      <formula>"-"</formula>
    </cfRule>
  </conditionalFormatting>
  <conditionalFormatting sqref="G22:K22">
    <cfRule type="cellIs" dxfId="2628" priority="115" stopIfTrue="1" operator="equal">
      <formula>"-"</formula>
    </cfRule>
    <cfRule type="containsText" dxfId="2627" priority="116" stopIfTrue="1" operator="containsText" text="leer">
      <formula>NOT(ISERROR(SEARCH("leer",G22)))</formula>
    </cfRule>
  </conditionalFormatting>
  <conditionalFormatting sqref="G22:K22">
    <cfRule type="cellIs" dxfId="2626" priority="113" stopIfTrue="1" operator="equal">
      <formula>"-"</formula>
    </cfRule>
    <cfRule type="containsText" dxfId="2625" priority="114" stopIfTrue="1" operator="containsText" text="leer">
      <formula>NOT(ISERROR(SEARCH("leer",G22)))</formula>
    </cfRule>
  </conditionalFormatting>
  <conditionalFormatting sqref="G23:J23">
    <cfRule type="cellIs" dxfId="2624" priority="112" operator="equal">
      <formula>"-"</formula>
    </cfRule>
  </conditionalFormatting>
  <conditionalFormatting sqref="G21:K21">
    <cfRule type="cellIs" dxfId="2623" priority="110" stopIfTrue="1" operator="equal">
      <formula>"-"</formula>
    </cfRule>
    <cfRule type="containsText" dxfId="2622" priority="111" stopIfTrue="1" operator="containsText" text="leer">
      <formula>NOT(ISERROR(SEARCH("leer",G21)))</formula>
    </cfRule>
  </conditionalFormatting>
  <conditionalFormatting sqref="G21:K21">
    <cfRule type="cellIs" dxfId="2621" priority="108" stopIfTrue="1" operator="equal">
      <formula>"-"</formula>
    </cfRule>
    <cfRule type="containsText" dxfId="2620" priority="109" stopIfTrue="1" operator="containsText" text="leer">
      <formula>NOT(ISERROR(SEARCH("leer",G21)))</formula>
    </cfRule>
  </conditionalFormatting>
  <conditionalFormatting sqref="G21:K21">
    <cfRule type="cellIs" dxfId="2619" priority="106" stopIfTrue="1" operator="equal">
      <formula>"-"</formula>
    </cfRule>
    <cfRule type="containsText" dxfId="2618" priority="107" stopIfTrue="1" operator="containsText" text="leer">
      <formula>NOT(ISERROR(SEARCH("leer",G21)))</formula>
    </cfRule>
  </conditionalFormatting>
  <conditionalFormatting sqref="G21:K21">
    <cfRule type="cellIs" dxfId="2617" priority="104" stopIfTrue="1" operator="equal">
      <formula>"-"</formula>
    </cfRule>
    <cfRule type="containsText" dxfId="2616" priority="105" stopIfTrue="1" operator="containsText" text="leer">
      <formula>NOT(ISERROR(SEARCH("leer",G21)))</formula>
    </cfRule>
  </conditionalFormatting>
  <conditionalFormatting sqref="G21:K21">
    <cfRule type="cellIs" dxfId="2615" priority="102" stopIfTrue="1" operator="equal">
      <formula>"-"</formula>
    </cfRule>
    <cfRule type="containsText" dxfId="2614" priority="103" stopIfTrue="1" operator="containsText" text="leer">
      <formula>NOT(ISERROR(SEARCH("leer",G21)))</formula>
    </cfRule>
  </conditionalFormatting>
  <conditionalFormatting sqref="G21:K21">
    <cfRule type="cellIs" dxfId="2613" priority="100" stopIfTrue="1" operator="equal">
      <formula>"-"</formula>
    </cfRule>
    <cfRule type="containsText" dxfId="2612" priority="101" stopIfTrue="1" operator="containsText" text="leer">
      <formula>NOT(ISERROR(SEARCH("leer",G21)))</formula>
    </cfRule>
  </conditionalFormatting>
  <conditionalFormatting sqref="G21:K21">
    <cfRule type="cellIs" dxfId="2611" priority="98" stopIfTrue="1" operator="equal">
      <formula>"-"</formula>
    </cfRule>
    <cfRule type="containsText" dxfId="2610" priority="99" stopIfTrue="1" operator="containsText" text="leer">
      <formula>NOT(ISERROR(SEARCH("leer",G21)))</formula>
    </cfRule>
  </conditionalFormatting>
  <conditionalFormatting sqref="G21:K21">
    <cfRule type="cellIs" dxfId="2609" priority="96" stopIfTrue="1" operator="equal">
      <formula>"-"</formula>
    </cfRule>
    <cfRule type="containsText" dxfId="2608" priority="97" stopIfTrue="1" operator="containsText" text="leer">
      <formula>NOT(ISERROR(SEARCH("leer",G21)))</formula>
    </cfRule>
  </conditionalFormatting>
  <conditionalFormatting sqref="G21:K21">
    <cfRule type="cellIs" dxfId="2607" priority="94" stopIfTrue="1" operator="equal">
      <formula>"-"</formula>
    </cfRule>
    <cfRule type="containsText" dxfId="2606" priority="95" stopIfTrue="1" operator="containsText" text="leer">
      <formula>NOT(ISERROR(SEARCH("leer",G21)))</formula>
    </cfRule>
  </conditionalFormatting>
  <conditionalFormatting sqref="G21:K21">
    <cfRule type="cellIs" dxfId="2605" priority="92" stopIfTrue="1" operator="equal">
      <formula>"-"</formula>
    </cfRule>
    <cfRule type="containsText" dxfId="2604" priority="93" stopIfTrue="1" operator="containsText" text="leer">
      <formula>NOT(ISERROR(SEARCH("leer",G21)))</formula>
    </cfRule>
  </conditionalFormatting>
  <conditionalFormatting sqref="G21:K21">
    <cfRule type="cellIs" dxfId="2603" priority="90" stopIfTrue="1" operator="equal">
      <formula>"-"</formula>
    </cfRule>
    <cfRule type="containsText" dxfId="2602" priority="91" stopIfTrue="1" operator="containsText" text="leer">
      <formula>NOT(ISERROR(SEARCH("leer",G21)))</formula>
    </cfRule>
  </conditionalFormatting>
  <conditionalFormatting sqref="G21:K21">
    <cfRule type="cellIs" dxfId="2601" priority="88" stopIfTrue="1" operator="equal">
      <formula>"-"</formula>
    </cfRule>
    <cfRule type="containsText" dxfId="2600" priority="89" stopIfTrue="1" operator="containsText" text="leer">
      <formula>NOT(ISERROR(SEARCH("leer",G21)))</formula>
    </cfRule>
  </conditionalFormatting>
  <conditionalFormatting sqref="G21:K21">
    <cfRule type="cellIs" dxfId="2599" priority="86" stopIfTrue="1" operator="equal">
      <formula>"-"</formula>
    </cfRule>
    <cfRule type="containsText" dxfId="2598" priority="87" stopIfTrue="1" operator="containsText" text="leer">
      <formula>NOT(ISERROR(SEARCH("leer",G21)))</formula>
    </cfRule>
  </conditionalFormatting>
  <conditionalFormatting sqref="G21:K21">
    <cfRule type="cellIs" dxfId="2597" priority="84" stopIfTrue="1" operator="equal">
      <formula>"-"</formula>
    </cfRule>
    <cfRule type="containsText" dxfId="2596" priority="85" stopIfTrue="1" operator="containsText" text="leer">
      <formula>NOT(ISERROR(SEARCH("leer",G21)))</formula>
    </cfRule>
  </conditionalFormatting>
  <conditionalFormatting sqref="G20:I20">
    <cfRule type="cellIs" dxfId="2595" priority="82" stopIfTrue="1" operator="equal">
      <formula>"-"</formula>
    </cfRule>
    <cfRule type="containsText" dxfId="2594" priority="83" stopIfTrue="1" operator="containsText" text="leer">
      <formula>NOT(ISERROR(SEARCH("leer",G20)))</formula>
    </cfRule>
  </conditionalFormatting>
  <conditionalFormatting sqref="G20:I20">
    <cfRule type="cellIs" dxfId="2593" priority="81" stopIfTrue="1" operator="equal">
      <formula>"-"</formula>
    </cfRule>
  </conditionalFormatting>
  <conditionalFormatting sqref="G20:I20">
    <cfRule type="cellIs" dxfId="2592" priority="79" stopIfTrue="1" operator="equal">
      <formula>"-"</formula>
    </cfRule>
    <cfRule type="containsText" dxfId="2591" priority="80" stopIfTrue="1" operator="containsText" text="leer">
      <formula>NOT(ISERROR(SEARCH("leer",G20)))</formula>
    </cfRule>
  </conditionalFormatting>
  <conditionalFormatting sqref="G20:I20">
    <cfRule type="cellIs" dxfId="2590" priority="78" stopIfTrue="1" operator="equal">
      <formula>"-"</formula>
    </cfRule>
  </conditionalFormatting>
  <conditionalFormatting sqref="J20:K20">
    <cfRule type="cellIs" dxfId="2589" priority="76" stopIfTrue="1" operator="equal">
      <formula>"-"</formula>
    </cfRule>
    <cfRule type="containsText" dxfId="2588" priority="77" stopIfTrue="1" operator="containsText" text="leer">
      <formula>NOT(ISERROR(SEARCH("leer",J20)))</formula>
    </cfRule>
  </conditionalFormatting>
  <conditionalFormatting sqref="J20:K20">
    <cfRule type="cellIs" dxfId="2587" priority="75" stopIfTrue="1" operator="equal">
      <formula>"-"</formula>
    </cfRule>
  </conditionalFormatting>
  <conditionalFormatting sqref="J20:K20">
    <cfRule type="cellIs" dxfId="2586" priority="73" stopIfTrue="1" operator="equal">
      <formula>"-"</formula>
    </cfRule>
    <cfRule type="containsText" dxfId="2585" priority="74" stopIfTrue="1" operator="containsText" text="leer">
      <formula>NOT(ISERROR(SEARCH("leer",J20)))</formula>
    </cfRule>
  </conditionalFormatting>
  <conditionalFormatting sqref="J20:K20">
    <cfRule type="cellIs" dxfId="2584" priority="72" stopIfTrue="1" operator="equal">
      <formula>"-"</formula>
    </cfRule>
  </conditionalFormatting>
  <conditionalFormatting sqref="G20:I20">
    <cfRule type="cellIs" dxfId="2583" priority="70" stopIfTrue="1" operator="equal">
      <formula>"-"</formula>
    </cfRule>
    <cfRule type="containsText" dxfId="2582" priority="71" stopIfTrue="1" operator="containsText" text="leer">
      <formula>NOT(ISERROR(SEARCH("leer",G20)))</formula>
    </cfRule>
  </conditionalFormatting>
  <conditionalFormatting sqref="G20:I20">
    <cfRule type="cellIs" dxfId="2581" priority="69" stopIfTrue="1" operator="equal">
      <formula>"-"</formula>
    </cfRule>
  </conditionalFormatting>
  <conditionalFormatting sqref="G20:I20">
    <cfRule type="cellIs" dxfId="2580" priority="67" stopIfTrue="1" operator="equal">
      <formula>"-"</formula>
    </cfRule>
    <cfRule type="containsText" dxfId="2579" priority="68" stopIfTrue="1" operator="containsText" text="leer">
      <formula>NOT(ISERROR(SEARCH("leer",G20)))</formula>
    </cfRule>
  </conditionalFormatting>
  <conditionalFormatting sqref="G20:I20">
    <cfRule type="cellIs" dxfId="2578" priority="66" stopIfTrue="1" operator="equal">
      <formula>"-"</formula>
    </cfRule>
  </conditionalFormatting>
  <conditionalFormatting sqref="J20:K20">
    <cfRule type="cellIs" dxfId="2577" priority="64" stopIfTrue="1" operator="equal">
      <formula>"-"</formula>
    </cfRule>
    <cfRule type="containsText" dxfId="2576" priority="65" stopIfTrue="1" operator="containsText" text="leer">
      <formula>NOT(ISERROR(SEARCH("leer",J20)))</formula>
    </cfRule>
  </conditionalFormatting>
  <conditionalFormatting sqref="J20:K20">
    <cfRule type="cellIs" dxfId="2575" priority="63" stopIfTrue="1" operator="equal">
      <formula>"-"</formula>
    </cfRule>
  </conditionalFormatting>
  <conditionalFormatting sqref="J20:K20">
    <cfRule type="cellIs" dxfId="2574" priority="61" stopIfTrue="1" operator="equal">
      <formula>"-"</formula>
    </cfRule>
    <cfRule type="containsText" dxfId="2573" priority="62" stopIfTrue="1" operator="containsText" text="leer">
      <formula>NOT(ISERROR(SEARCH("leer",J20)))</formula>
    </cfRule>
  </conditionalFormatting>
  <conditionalFormatting sqref="J20:K20">
    <cfRule type="cellIs" dxfId="2572" priority="60" stopIfTrue="1" operator="equal">
      <formula>"-"</formula>
    </cfRule>
  </conditionalFormatting>
  <conditionalFormatting sqref="K5:K9">
    <cfRule type="cellIs" dxfId="2571" priority="59" operator="equal">
      <formula>"-"</formula>
    </cfRule>
  </conditionalFormatting>
  <conditionalFormatting sqref="K5:K9">
    <cfRule type="cellIs" dxfId="2570" priority="58" operator="equal">
      <formula>"-"</formula>
    </cfRule>
  </conditionalFormatting>
  <conditionalFormatting sqref="J5:J9">
    <cfRule type="cellIs" dxfId="2569" priority="56" stopIfTrue="1" operator="equal">
      <formula>"-"</formula>
    </cfRule>
    <cfRule type="containsText" dxfId="2568" priority="57" stopIfTrue="1" operator="containsText" text="leer">
      <formula>NOT(ISERROR(SEARCH("leer",J5)))</formula>
    </cfRule>
  </conditionalFormatting>
  <conditionalFormatting sqref="J5:J9">
    <cfRule type="cellIs" dxfId="2567" priority="54" stopIfTrue="1" operator="equal">
      <formula>"-"</formula>
    </cfRule>
    <cfRule type="containsText" dxfId="2566" priority="55" stopIfTrue="1" operator="containsText" text="leer">
      <formula>NOT(ISERROR(SEARCH("leer",J5)))</formula>
    </cfRule>
  </conditionalFormatting>
  <conditionalFormatting sqref="K5:K8">
    <cfRule type="cellIs" dxfId="2565" priority="53" operator="equal">
      <formula>"-"</formula>
    </cfRule>
  </conditionalFormatting>
  <conditionalFormatting sqref="I5:I9">
    <cfRule type="cellIs" dxfId="2564" priority="51" stopIfTrue="1" operator="equal">
      <formula>"-"</formula>
    </cfRule>
    <cfRule type="containsText" dxfId="2563" priority="52" stopIfTrue="1" operator="containsText" text="leer">
      <formula>NOT(ISERROR(SEARCH("leer",I5)))</formula>
    </cfRule>
  </conditionalFormatting>
  <conditionalFormatting sqref="I5:I9">
    <cfRule type="cellIs" dxfId="2562" priority="49" stopIfTrue="1" operator="equal">
      <formula>"-"</formula>
    </cfRule>
    <cfRule type="containsText" dxfId="2561" priority="50" stopIfTrue="1" operator="containsText" text="leer">
      <formula>NOT(ISERROR(SEARCH("leer",I5)))</formula>
    </cfRule>
  </conditionalFormatting>
  <conditionalFormatting sqref="I5:I9">
    <cfRule type="cellIs" dxfId="2560" priority="47" stopIfTrue="1" operator="equal">
      <formula>"-"</formula>
    </cfRule>
    <cfRule type="containsText" dxfId="2559" priority="48" stopIfTrue="1" operator="containsText" text="leer">
      <formula>NOT(ISERROR(SEARCH("leer",I5)))</formula>
    </cfRule>
  </conditionalFormatting>
  <conditionalFormatting sqref="I5:I9">
    <cfRule type="cellIs" dxfId="2558" priority="45" stopIfTrue="1" operator="equal">
      <formula>"-"</formula>
    </cfRule>
    <cfRule type="containsText" dxfId="2557" priority="46" stopIfTrue="1" operator="containsText" text="leer">
      <formula>NOT(ISERROR(SEARCH("leer",I5)))</formula>
    </cfRule>
  </conditionalFormatting>
  <conditionalFormatting sqref="I5:I9">
    <cfRule type="cellIs" dxfId="2556" priority="43" stopIfTrue="1" operator="equal">
      <formula>"-"</formula>
    </cfRule>
    <cfRule type="containsText" dxfId="2555" priority="44" stopIfTrue="1" operator="containsText" text="leer">
      <formula>NOT(ISERROR(SEARCH("leer",I5)))</formula>
    </cfRule>
  </conditionalFormatting>
  <conditionalFormatting sqref="I5:I9">
    <cfRule type="cellIs" dxfId="2554" priority="41" stopIfTrue="1" operator="equal">
      <formula>"-"</formula>
    </cfRule>
    <cfRule type="containsText" dxfId="2553" priority="42" stopIfTrue="1" operator="containsText" text="leer">
      <formula>NOT(ISERROR(SEARCH("leer",I5)))</formula>
    </cfRule>
  </conditionalFormatting>
  <conditionalFormatting sqref="I5:I9">
    <cfRule type="cellIs" dxfId="2552" priority="39" stopIfTrue="1" operator="equal">
      <formula>"-"</formula>
    </cfRule>
    <cfRule type="containsText" dxfId="2551" priority="40" stopIfTrue="1" operator="containsText" text="leer">
      <formula>NOT(ISERROR(SEARCH("leer",I5)))</formula>
    </cfRule>
  </conditionalFormatting>
  <conditionalFormatting sqref="I5:I9">
    <cfRule type="cellIs" dxfId="2550" priority="37" stopIfTrue="1" operator="equal">
      <formula>"-"</formula>
    </cfRule>
    <cfRule type="containsText" dxfId="2549" priority="38" stopIfTrue="1" operator="containsText" text="leer">
      <formula>NOT(ISERROR(SEARCH("leer",I5)))</formula>
    </cfRule>
  </conditionalFormatting>
  <conditionalFormatting sqref="I5:I9">
    <cfRule type="cellIs" dxfId="2548" priority="35" stopIfTrue="1" operator="equal">
      <formula>"-"</formula>
    </cfRule>
    <cfRule type="containsText" dxfId="2547" priority="36" stopIfTrue="1" operator="containsText" text="leer">
      <formula>NOT(ISERROR(SEARCH("leer",I5)))</formula>
    </cfRule>
  </conditionalFormatting>
  <conditionalFormatting sqref="I5:I9">
    <cfRule type="cellIs" dxfId="2546" priority="33" stopIfTrue="1" operator="equal">
      <formula>"-"</formula>
    </cfRule>
    <cfRule type="containsText" dxfId="2545" priority="34" stopIfTrue="1" operator="containsText" text="leer">
      <formula>NOT(ISERROR(SEARCH("leer",I5)))</formula>
    </cfRule>
  </conditionalFormatting>
  <conditionalFormatting sqref="I5:I9">
    <cfRule type="cellIs" dxfId="2544" priority="31" stopIfTrue="1" operator="equal">
      <formula>"-"</formula>
    </cfRule>
    <cfRule type="containsText" dxfId="2543" priority="32" stopIfTrue="1" operator="containsText" text="leer">
      <formula>NOT(ISERROR(SEARCH("leer",I5)))</formula>
    </cfRule>
  </conditionalFormatting>
  <conditionalFormatting sqref="I5:I9">
    <cfRule type="cellIs" dxfId="2542" priority="29" stopIfTrue="1" operator="equal">
      <formula>"-"</formula>
    </cfRule>
    <cfRule type="containsText" dxfId="2541" priority="30" stopIfTrue="1" operator="containsText" text="leer">
      <formula>NOT(ISERROR(SEARCH("leer",I5)))</formula>
    </cfRule>
  </conditionalFormatting>
  <conditionalFormatting sqref="I5:I9">
    <cfRule type="cellIs" dxfId="2540" priority="27" stopIfTrue="1" operator="equal">
      <formula>"-"</formula>
    </cfRule>
    <cfRule type="containsText" dxfId="2539" priority="28" stopIfTrue="1" operator="containsText" text="leer">
      <formula>NOT(ISERROR(SEARCH("leer",I5)))</formula>
    </cfRule>
  </conditionalFormatting>
  <conditionalFormatting sqref="I5:I9">
    <cfRule type="cellIs" dxfId="2538" priority="25" stopIfTrue="1" operator="equal">
      <formula>"-"</formula>
    </cfRule>
    <cfRule type="containsText" dxfId="2537" priority="26" stopIfTrue="1" operator="containsText" text="leer">
      <formula>NOT(ISERROR(SEARCH("leer",I5)))</formula>
    </cfRule>
  </conditionalFormatting>
  <conditionalFormatting sqref="H5:H7">
    <cfRule type="cellIs" dxfId="2536" priority="23" stopIfTrue="1" operator="equal">
      <formula>"-"</formula>
    </cfRule>
    <cfRule type="containsText" dxfId="2535" priority="24" stopIfTrue="1" operator="containsText" text="leer">
      <formula>NOT(ISERROR(SEARCH("leer",H5)))</formula>
    </cfRule>
  </conditionalFormatting>
  <conditionalFormatting sqref="H5:H7">
    <cfRule type="cellIs" dxfId="2534" priority="22" stopIfTrue="1" operator="equal">
      <formula>"-"</formula>
    </cfRule>
  </conditionalFormatting>
  <conditionalFormatting sqref="H5:H7">
    <cfRule type="cellIs" dxfId="2533" priority="20" stopIfTrue="1" operator="equal">
      <formula>"-"</formula>
    </cfRule>
    <cfRule type="containsText" dxfId="2532" priority="21" stopIfTrue="1" operator="containsText" text="leer">
      <formula>NOT(ISERROR(SEARCH("leer",H5)))</formula>
    </cfRule>
  </conditionalFormatting>
  <conditionalFormatting sqref="H5:H7">
    <cfRule type="cellIs" dxfId="2531" priority="19" stopIfTrue="1" operator="equal">
      <formula>"-"</formula>
    </cfRule>
  </conditionalFormatting>
  <conditionalFormatting sqref="H8:H9">
    <cfRule type="cellIs" dxfId="2530" priority="17" stopIfTrue="1" operator="equal">
      <formula>"-"</formula>
    </cfRule>
    <cfRule type="containsText" dxfId="2529" priority="18" stopIfTrue="1" operator="containsText" text="leer">
      <formula>NOT(ISERROR(SEARCH("leer",H8)))</formula>
    </cfRule>
  </conditionalFormatting>
  <conditionalFormatting sqref="H8:H9">
    <cfRule type="cellIs" dxfId="2528" priority="16" stopIfTrue="1" operator="equal">
      <formula>"-"</formula>
    </cfRule>
  </conditionalFormatting>
  <conditionalFormatting sqref="H8:H9">
    <cfRule type="cellIs" dxfId="2527" priority="14" stopIfTrue="1" operator="equal">
      <formula>"-"</formula>
    </cfRule>
    <cfRule type="containsText" dxfId="2526" priority="15" stopIfTrue="1" operator="containsText" text="leer">
      <formula>NOT(ISERROR(SEARCH("leer",H8)))</formula>
    </cfRule>
  </conditionalFormatting>
  <conditionalFormatting sqref="H8:H9">
    <cfRule type="cellIs" dxfId="2525" priority="13" stopIfTrue="1" operator="equal">
      <formula>"-"</formula>
    </cfRule>
  </conditionalFormatting>
  <conditionalFormatting sqref="H5:H7">
    <cfRule type="cellIs" dxfId="2524" priority="11" stopIfTrue="1" operator="equal">
      <formula>"-"</formula>
    </cfRule>
    <cfRule type="containsText" dxfId="2523" priority="12" stopIfTrue="1" operator="containsText" text="leer">
      <formula>NOT(ISERROR(SEARCH("leer",H5)))</formula>
    </cfRule>
  </conditionalFormatting>
  <conditionalFormatting sqref="H5:H7">
    <cfRule type="cellIs" dxfId="2522" priority="10" stopIfTrue="1" operator="equal">
      <formula>"-"</formula>
    </cfRule>
  </conditionalFormatting>
  <conditionalFormatting sqref="H5:H7">
    <cfRule type="cellIs" dxfId="2521" priority="8" stopIfTrue="1" operator="equal">
      <formula>"-"</formula>
    </cfRule>
    <cfRule type="containsText" dxfId="2520" priority="9" stopIfTrue="1" operator="containsText" text="leer">
      <formula>NOT(ISERROR(SEARCH("leer",H5)))</formula>
    </cfRule>
  </conditionalFormatting>
  <conditionalFormatting sqref="H5:H7">
    <cfRule type="cellIs" dxfId="2519" priority="7" stopIfTrue="1" operator="equal">
      <formula>"-"</formula>
    </cfRule>
  </conditionalFormatting>
  <conditionalFormatting sqref="H8:H9">
    <cfRule type="cellIs" dxfId="2518" priority="5" stopIfTrue="1" operator="equal">
      <formula>"-"</formula>
    </cfRule>
    <cfRule type="containsText" dxfId="2517" priority="6" stopIfTrue="1" operator="containsText" text="leer">
      <formula>NOT(ISERROR(SEARCH("leer",H8)))</formula>
    </cfRule>
  </conditionalFormatting>
  <conditionalFormatting sqref="H8:H9">
    <cfRule type="cellIs" dxfId="2516" priority="4" stopIfTrue="1" operator="equal">
      <formula>"-"</formula>
    </cfRule>
  </conditionalFormatting>
  <conditionalFormatting sqref="H8:H9">
    <cfRule type="cellIs" dxfId="2515" priority="2" stopIfTrue="1" operator="equal">
      <formula>"-"</formula>
    </cfRule>
    <cfRule type="containsText" dxfId="2514" priority="3" stopIfTrue="1" operator="containsText" text="leer">
      <formula>NOT(ISERROR(SEARCH("leer",H8)))</formula>
    </cfRule>
  </conditionalFormatting>
  <conditionalFormatting sqref="H8:H9">
    <cfRule type="cellIs" dxfId="2513"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01"/>
  <sheetViews>
    <sheetView showRuler="0" zoomScaleNormal="100" workbookViewId="0"/>
  </sheetViews>
  <sheetFormatPr baseColWidth="10" defaultColWidth="10.7109375" defaultRowHeight="12.75"/>
  <cols>
    <col min="1" max="1" width="13.7109375" style="48" customWidth="1"/>
    <col min="2" max="2" width="24.42578125" style="14" customWidth="1"/>
    <col min="3" max="3" width="9.140625" style="17" bestFit="1" customWidth="1"/>
    <col min="4" max="5" width="12.28515625" style="8" customWidth="1"/>
    <col min="6" max="8" width="11.42578125" style="8" customWidth="1"/>
    <col min="9" max="10" width="11.28515625" style="17" customWidth="1"/>
    <col min="11" max="16" width="11.42578125" style="17" customWidth="1"/>
    <col min="17" max="16384" width="10.7109375" style="14"/>
  </cols>
  <sheetData>
    <row r="1" spans="1:17" s="5" customFormat="1">
      <c r="A1" s="92" t="s">
        <v>343</v>
      </c>
    </row>
    <row r="2" spans="1:17" s="5" customFormat="1">
      <c r="A2" s="92"/>
    </row>
    <row r="3" spans="1:17" s="62" customFormat="1">
      <c r="A3" s="102" t="s">
        <v>76</v>
      </c>
      <c r="C3" s="5" t="s">
        <v>385</v>
      </c>
      <c r="D3" s="5" t="s">
        <v>477</v>
      </c>
      <c r="E3" s="61">
        <v>2004</v>
      </c>
      <c r="F3" s="61">
        <v>2005</v>
      </c>
      <c r="G3" s="61">
        <v>2006</v>
      </c>
      <c r="H3" s="61">
        <v>2007</v>
      </c>
      <c r="I3" s="61">
        <v>2008</v>
      </c>
      <c r="J3" s="61">
        <v>2009</v>
      </c>
      <c r="K3" s="61">
        <v>2010</v>
      </c>
      <c r="L3" s="61">
        <v>2011</v>
      </c>
      <c r="M3" s="61">
        <v>2012</v>
      </c>
      <c r="N3" s="61">
        <v>2013</v>
      </c>
      <c r="O3" s="4">
        <v>2014</v>
      </c>
      <c r="P3" s="4">
        <v>2015</v>
      </c>
      <c r="Q3" s="371">
        <v>2016</v>
      </c>
    </row>
    <row r="4" spans="1:17">
      <c r="E4" s="64"/>
      <c r="F4" s="64"/>
      <c r="G4" s="64"/>
      <c r="H4" s="64"/>
      <c r="M4" s="8"/>
      <c r="N4" s="8"/>
      <c r="O4" s="8"/>
      <c r="P4" s="8"/>
      <c r="Q4" s="372"/>
    </row>
    <row r="5" spans="1:17">
      <c r="A5" s="48" t="s">
        <v>129</v>
      </c>
      <c r="B5" s="14" t="s">
        <v>150</v>
      </c>
      <c r="C5" s="17">
        <v>1</v>
      </c>
      <c r="D5" s="8" t="s">
        <v>784</v>
      </c>
      <c r="E5" s="178">
        <v>89.1</v>
      </c>
      <c r="F5" s="178">
        <v>89.4</v>
      </c>
      <c r="G5" s="178">
        <v>89.6</v>
      </c>
      <c r="H5" s="178">
        <v>89.8</v>
      </c>
      <c r="I5" s="176">
        <v>88.8</v>
      </c>
      <c r="J5" s="176">
        <v>88.1</v>
      </c>
      <c r="K5" s="89">
        <v>87</v>
      </c>
      <c r="L5" s="68">
        <v>86.4</v>
      </c>
      <c r="M5" s="187">
        <v>85.7</v>
      </c>
      <c r="N5" s="8">
        <v>85.1</v>
      </c>
      <c r="O5" s="37">
        <v>84.6</v>
      </c>
      <c r="P5" s="8">
        <v>84.1</v>
      </c>
      <c r="Q5" s="372">
        <v>83.5</v>
      </c>
    </row>
    <row r="6" spans="1:17">
      <c r="A6" s="48" t="s">
        <v>54</v>
      </c>
      <c r="B6" s="14" t="s">
        <v>150</v>
      </c>
      <c r="C6" s="17">
        <v>1</v>
      </c>
      <c r="D6" s="8" t="s">
        <v>784</v>
      </c>
      <c r="E6" s="178">
        <v>10.9</v>
      </c>
      <c r="F6" s="178">
        <v>10.6</v>
      </c>
      <c r="G6" s="178">
        <v>10.4</v>
      </c>
      <c r="H6" s="178">
        <v>10.199999999999999</v>
      </c>
      <c r="I6" s="176">
        <v>11.2</v>
      </c>
      <c r="J6" s="176">
        <v>11.9</v>
      </c>
      <c r="K6" s="89">
        <v>13</v>
      </c>
      <c r="L6" s="68">
        <v>13.6</v>
      </c>
      <c r="M6" s="187">
        <v>14.299999999999997</v>
      </c>
      <c r="N6" s="8">
        <v>14.9</v>
      </c>
      <c r="O6" s="37">
        <v>15.4</v>
      </c>
      <c r="P6" s="8">
        <v>15.900000000000006</v>
      </c>
      <c r="Q6" s="372">
        <v>16.5</v>
      </c>
    </row>
    <row r="7" spans="1:17">
      <c r="A7" s="48" t="s">
        <v>407</v>
      </c>
      <c r="B7" s="14" t="s">
        <v>150</v>
      </c>
      <c r="C7" s="17">
        <v>1</v>
      </c>
      <c r="D7" s="8" t="s">
        <v>784</v>
      </c>
      <c r="E7" s="178">
        <v>35</v>
      </c>
      <c r="F7" s="178">
        <v>35.1</v>
      </c>
      <c r="G7" s="178">
        <v>34.6</v>
      </c>
      <c r="H7" s="178">
        <v>34.299999999999997</v>
      </c>
      <c r="I7" s="175">
        <v>31.2</v>
      </c>
      <c r="J7" s="176">
        <v>29.2</v>
      </c>
      <c r="K7" s="89">
        <v>27.1</v>
      </c>
      <c r="L7" s="68">
        <v>25.9</v>
      </c>
      <c r="M7" s="187">
        <v>24.7</v>
      </c>
      <c r="N7" s="8">
        <v>23.4</v>
      </c>
      <c r="O7" s="37">
        <v>23</v>
      </c>
      <c r="P7" s="8">
        <v>22.6</v>
      </c>
      <c r="Q7" s="372">
        <v>22.1</v>
      </c>
    </row>
    <row r="8" spans="1:17">
      <c r="A8" s="48" t="s">
        <v>381</v>
      </c>
      <c r="B8" s="14" t="s">
        <v>150</v>
      </c>
      <c r="C8" s="17">
        <v>1</v>
      </c>
      <c r="D8" s="8" t="s">
        <v>784</v>
      </c>
      <c r="E8" s="178">
        <v>3.7</v>
      </c>
      <c r="F8" s="178">
        <v>4.4000000000000004</v>
      </c>
      <c r="G8" s="178">
        <v>5.2</v>
      </c>
      <c r="H8" s="178">
        <v>6.5</v>
      </c>
      <c r="I8" s="175">
        <v>8.4</v>
      </c>
      <c r="J8" s="176">
        <v>10.3</v>
      </c>
      <c r="K8" s="89">
        <v>10.199999999999999</v>
      </c>
      <c r="L8" s="68">
        <v>11.1</v>
      </c>
      <c r="M8" s="187">
        <v>11.6</v>
      </c>
      <c r="N8" s="8">
        <v>12</v>
      </c>
      <c r="O8" s="37">
        <v>12.1</v>
      </c>
      <c r="P8" s="8">
        <v>12.2</v>
      </c>
      <c r="Q8" s="372">
        <v>12.3</v>
      </c>
    </row>
    <row r="9" spans="1:17">
      <c r="A9" s="48" t="s">
        <v>408</v>
      </c>
      <c r="B9" s="14" t="s">
        <v>150</v>
      </c>
      <c r="C9" s="17">
        <v>1</v>
      </c>
      <c r="D9" s="8" t="s">
        <v>784</v>
      </c>
      <c r="E9" s="178">
        <v>15.8</v>
      </c>
      <c r="F9" s="178">
        <v>14.9</v>
      </c>
      <c r="G9" s="178">
        <v>13.9</v>
      </c>
      <c r="H9" s="178">
        <v>12.1</v>
      </c>
      <c r="I9" s="175">
        <v>9.6999999999999993</v>
      </c>
      <c r="J9" s="176">
        <v>8.8000000000000007</v>
      </c>
      <c r="K9" s="89">
        <v>7.7</v>
      </c>
      <c r="L9" s="68">
        <v>7.2</v>
      </c>
      <c r="M9" s="224">
        <v>7</v>
      </c>
      <c r="N9" s="8">
        <v>6.6</v>
      </c>
      <c r="O9" s="37">
        <v>6.4</v>
      </c>
      <c r="P9" s="8">
        <v>6.2</v>
      </c>
      <c r="Q9" s="372">
        <v>5.8</v>
      </c>
    </row>
    <row r="10" spans="1:17">
      <c r="A10" s="129" t="s">
        <v>339</v>
      </c>
      <c r="B10" s="14" t="s">
        <v>150</v>
      </c>
      <c r="C10" s="17">
        <v>1</v>
      </c>
      <c r="D10" s="8" t="s">
        <v>784</v>
      </c>
      <c r="E10" s="178">
        <v>8.4</v>
      </c>
      <c r="F10" s="178">
        <v>8.4</v>
      </c>
      <c r="G10" s="178">
        <v>8.4</v>
      </c>
      <c r="H10" s="178">
        <v>8.5</v>
      </c>
      <c r="I10" s="175">
        <v>7.7</v>
      </c>
      <c r="J10" s="176">
        <v>7.9</v>
      </c>
      <c r="K10" s="89">
        <v>7.2</v>
      </c>
      <c r="L10" s="68">
        <v>7.2</v>
      </c>
      <c r="M10" s="187">
        <v>7.1</v>
      </c>
      <c r="N10" s="8">
        <v>7.6</v>
      </c>
      <c r="O10" s="37">
        <v>8.1</v>
      </c>
      <c r="P10" s="8">
        <v>8.5</v>
      </c>
      <c r="Q10" s="372">
        <v>8.9</v>
      </c>
    </row>
    <row r="11" spans="1:17">
      <c r="A11" s="48" t="s">
        <v>404</v>
      </c>
      <c r="B11" s="14" t="s">
        <v>150</v>
      </c>
      <c r="C11" s="17">
        <v>1</v>
      </c>
      <c r="D11" s="8" t="s">
        <v>784</v>
      </c>
      <c r="E11" s="178">
        <v>7.1</v>
      </c>
      <c r="F11" s="178">
        <v>6.9</v>
      </c>
      <c r="G11" s="178">
        <v>6.6</v>
      </c>
      <c r="H11" s="178">
        <v>6.3</v>
      </c>
      <c r="I11" s="175">
        <v>6.3</v>
      </c>
      <c r="J11" s="176">
        <v>6.2</v>
      </c>
      <c r="K11" s="89">
        <v>6.6</v>
      </c>
      <c r="L11" s="89">
        <v>6</v>
      </c>
      <c r="M11" s="187">
        <v>5.9</v>
      </c>
      <c r="N11" s="8">
        <v>5.7</v>
      </c>
      <c r="O11" s="37">
        <v>5.6</v>
      </c>
      <c r="P11" s="8">
        <v>5.4</v>
      </c>
      <c r="Q11" s="372">
        <v>5.2</v>
      </c>
    </row>
    <row r="12" spans="1:17">
      <c r="A12" s="48" t="s">
        <v>382</v>
      </c>
      <c r="B12" s="14" t="s">
        <v>150</v>
      </c>
      <c r="C12" s="17">
        <v>1</v>
      </c>
      <c r="D12" s="8" t="s">
        <v>784</v>
      </c>
      <c r="E12" s="178">
        <v>4.2</v>
      </c>
      <c r="F12" s="178">
        <v>4.5999999999999996</v>
      </c>
      <c r="G12" s="178">
        <v>4.9000000000000004</v>
      </c>
      <c r="H12" s="178">
        <v>5.2</v>
      </c>
      <c r="I12" s="175">
        <v>5.8</v>
      </c>
      <c r="J12" s="176">
        <v>6.6</v>
      </c>
      <c r="K12" s="89">
        <v>5.8</v>
      </c>
      <c r="L12" s="68">
        <v>6.2</v>
      </c>
      <c r="M12" s="187">
        <v>6.3</v>
      </c>
      <c r="N12" s="8">
        <v>6.4</v>
      </c>
      <c r="O12" s="37">
        <v>6.6</v>
      </c>
      <c r="P12" s="8">
        <v>6.9</v>
      </c>
      <c r="Q12" s="372">
        <v>6.9</v>
      </c>
    </row>
    <row r="13" spans="1:17">
      <c r="A13" s="48" t="s">
        <v>405</v>
      </c>
      <c r="B13" s="14" t="s">
        <v>150</v>
      </c>
      <c r="C13" s="17">
        <v>1</v>
      </c>
      <c r="D13" s="8" t="s">
        <v>784</v>
      </c>
      <c r="E13" s="176">
        <v>25.799999999999997</v>
      </c>
      <c r="F13" s="176">
        <v>25.700000000000003</v>
      </c>
      <c r="G13" s="176">
        <v>26.399999999999991</v>
      </c>
      <c r="H13" s="176">
        <v>27.099999999999994</v>
      </c>
      <c r="I13" s="176">
        <v>30.900000000000006</v>
      </c>
      <c r="J13" s="176">
        <v>31</v>
      </c>
      <c r="K13" s="89">
        <v>35.4</v>
      </c>
      <c r="L13" s="68">
        <v>36.399999999999991</v>
      </c>
      <c r="M13" s="187">
        <v>37.400000000000006</v>
      </c>
      <c r="N13" s="8">
        <v>38.299999999999997</v>
      </c>
      <c r="O13" s="37">
        <v>38.200000000000003</v>
      </c>
      <c r="P13" s="8">
        <v>38.200000000000003</v>
      </c>
      <c r="Q13" s="372">
        <v>38.799999999999997</v>
      </c>
    </row>
    <row r="14" spans="1:17" ht="25.5">
      <c r="A14" s="186" t="s">
        <v>188</v>
      </c>
      <c r="B14" s="14" t="s">
        <v>264</v>
      </c>
      <c r="C14" s="17">
        <v>1</v>
      </c>
      <c r="D14" s="8" t="s">
        <v>784</v>
      </c>
      <c r="E14" s="173">
        <v>114</v>
      </c>
      <c r="F14" s="173">
        <v>111</v>
      </c>
      <c r="G14" s="173">
        <v>115</v>
      </c>
      <c r="H14" s="173">
        <v>119</v>
      </c>
      <c r="I14" s="175">
        <v>121</v>
      </c>
      <c r="J14" s="172">
        <v>117</v>
      </c>
      <c r="K14" s="68">
        <v>133</v>
      </c>
      <c r="L14" s="68">
        <v>140</v>
      </c>
      <c r="M14" s="187">
        <v>140</v>
      </c>
      <c r="N14" s="8">
        <v>144</v>
      </c>
      <c r="O14" s="19">
        <v>142</v>
      </c>
      <c r="P14" s="8">
        <v>142</v>
      </c>
      <c r="Q14" s="372">
        <v>143</v>
      </c>
    </row>
    <row r="15" spans="1:17">
      <c r="A15" s="186"/>
      <c r="I15" s="68"/>
      <c r="J15" s="68"/>
      <c r="K15" s="172"/>
      <c r="L15" s="175"/>
      <c r="M15" s="173"/>
      <c r="N15" s="173"/>
      <c r="O15" s="173"/>
      <c r="P15" s="173"/>
    </row>
    <row r="16" spans="1:17">
      <c r="M16" s="14"/>
      <c r="N16" s="14"/>
      <c r="O16" s="14"/>
      <c r="P16" s="14"/>
    </row>
    <row r="17" spans="1:17" ht="27" customHeight="1">
      <c r="A17" s="433" t="s">
        <v>889</v>
      </c>
      <c r="B17" s="433"/>
      <c r="C17" s="433"/>
      <c r="D17" s="433"/>
      <c r="E17" s="433"/>
      <c r="F17" s="433"/>
      <c r="G17" s="433"/>
      <c r="H17" s="433"/>
      <c r="I17" s="433"/>
      <c r="J17" s="433"/>
      <c r="K17" s="433"/>
      <c r="L17" s="433"/>
      <c r="M17" s="433"/>
      <c r="N17" s="433"/>
      <c r="O17" s="433"/>
      <c r="P17" s="433"/>
      <c r="Q17" s="433"/>
    </row>
    <row r="18" spans="1:17">
      <c r="M18" s="14"/>
      <c r="N18" s="14"/>
      <c r="O18" s="14"/>
      <c r="P18" s="14"/>
    </row>
    <row r="19" spans="1:17">
      <c r="M19" s="14"/>
      <c r="N19" s="14"/>
      <c r="O19" s="14"/>
      <c r="P19" s="14"/>
    </row>
    <row r="20" spans="1:17">
      <c r="M20" s="14"/>
      <c r="N20" s="14"/>
      <c r="O20" s="14"/>
      <c r="P20" s="14"/>
    </row>
    <row r="21" spans="1:17">
      <c r="M21" s="14"/>
      <c r="N21" s="14"/>
      <c r="O21" s="14"/>
      <c r="P21" s="14"/>
    </row>
    <row r="22" spans="1:17">
      <c r="M22" s="14"/>
      <c r="N22" s="14"/>
      <c r="O22" s="14"/>
      <c r="P22" s="14"/>
    </row>
    <row r="23" spans="1:17">
      <c r="M23" s="14"/>
      <c r="N23" s="14"/>
      <c r="O23" s="14"/>
      <c r="P23" s="14"/>
    </row>
    <row r="24" spans="1:17">
      <c r="M24" s="14"/>
      <c r="N24" s="14"/>
      <c r="O24" s="14"/>
      <c r="P24" s="14"/>
    </row>
    <row r="25" spans="1:17">
      <c r="M25" s="14"/>
      <c r="N25" s="14"/>
      <c r="O25" s="14"/>
      <c r="P25" s="14"/>
    </row>
    <row r="26" spans="1:17">
      <c r="E26" s="61"/>
      <c r="F26" s="64"/>
      <c r="G26" s="178"/>
      <c r="H26" s="178"/>
      <c r="I26" s="178"/>
      <c r="J26" s="178"/>
      <c r="K26" s="178"/>
      <c r="L26" s="178"/>
      <c r="M26" s="178"/>
      <c r="N26" s="178"/>
      <c r="O26" s="176"/>
      <c r="P26" s="173"/>
    </row>
    <row r="27" spans="1:17">
      <c r="E27" s="61"/>
      <c r="F27" s="64"/>
      <c r="G27" s="178"/>
      <c r="H27" s="178"/>
      <c r="I27" s="178"/>
      <c r="J27" s="178"/>
      <c r="K27" s="178"/>
      <c r="L27" s="178"/>
      <c r="M27" s="178"/>
      <c r="N27" s="178"/>
      <c r="O27" s="176"/>
      <c r="P27" s="173"/>
    </row>
    <row r="28" spans="1:17">
      <c r="E28" s="61"/>
      <c r="F28" s="64"/>
      <c r="G28" s="178"/>
      <c r="H28" s="178"/>
      <c r="I28" s="178"/>
      <c r="J28" s="178"/>
      <c r="K28" s="178"/>
      <c r="L28" s="178"/>
      <c r="M28" s="178"/>
      <c r="N28" s="178"/>
      <c r="O28" s="176"/>
      <c r="P28" s="173"/>
    </row>
    <row r="29" spans="1:17">
      <c r="E29" s="61"/>
      <c r="F29" s="64"/>
      <c r="G29" s="178"/>
      <c r="H29" s="178"/>
      <c r="I29" s="178"/>
      <c r="J29" s="178"/>
      <c r="K29" s="178"/>
      <c r="L29" s="178"/>
      <c r="M29" s="178"/>
      <c r="N29" s="178"/>
      <c r="O29" s="176"/>
      <c r="P29" s="173"/>
    </row>
    <row r="30" spans="1:17">
      <c r="E30" s="61"/>
      <c r="F30" s="17"/>
      <c r="G30" s="176"/>
      <c r="H30" s="176"/>
      <c r="I30" s="175"/>
      <c r="J30" s="175"/>
      <c r="K30" s="175"/>
      <c r="L30" s="175"/>
      <c r="M30" s="175"/>
      <c r="N30" s="175"/>
      <c r="O30" s="176"/>
      <c r="P30" s="175"/>
    </row>
    <row r="31" spans="1:17">
      <c r="E31" s="61"/>
      <c r="F31" s="17"/>
      <c r="G31" s="176"/>
      <c r="H31" s="176"/>
      <c r="I31" s="176"/>
      <c r="J31" s="176"/>
      <c r="K31" s="176"/>
      <c r="L31" s="176"/>
      <c r="M31" s="176"/>
      <c r="N31" s="176"/>
      <c r="O31" s="176"/>
      <c r="P31" s="172"/>
    </row>
    <row r="32" spans="1:17">
      <c r="E32" s="61"/>
      <c r="F32" s="17"/>
      <c r="G32" s="89"/>
      <c r="H32" s="89"/>
      <c r="I32" s="89"/>
      <c r="J32" s="89"/>
      <c r="K32" s="89"/>
      <c r="L32" s="89"/>
      <c r="M32" s="89"/>
      <c r="N32" s="89"/>
      <c r="O32" s="89"/>
      <c r="P32" s="68"/>
    </row>
    <row r="33" spans="5:16">
      <c r="E33" s="61"/>
      <c r="F33" s="17"/>
      <c r="G33" s="68"/>
      <c r="H33" s="68"/>
      <c r="I33" s="68"/>
      <c r="J33" s="68"/>
      <c r="K33" s="68"/>
      <c r="L33" s="68"/>
      <c r="M33" s="89"/>
      <c r="N33" s="68"/>
      <c r="O33" s="68"/>
      <c r="P33" s="68"/>
    </row>
    <row r="34" spans="5:16">
      <c r="E34" s="61"/>
      <c r="G34" s="187"/>
      <c r="H34" s="187"/>
      <c r="I34" s="187"/>
      <c r="J34" s="187"/>
      <c r="K34" s="224"/>
      <c r="L34" s="187"/>
      <c r="M34" s="187"/>
      <c r="N34" s="187"/>
      <c r="O34" s="187"/>
      <c r="P34" s="187"/>
    </row>
    <row r="35" spans="5:16">
      <c r="E35" s="61"/>
      <c r="I35" s="8"/>
      <c r="J35" s="8"/>
      <c r="K35" s="8"/>
      <c r="L35" s="8"/>
      <c r="M35" s="8"/>
      <c r="N35" s="8"/>
      <c r="O35" s="8"/>
      <c r="P35" s="8"/>
    </row>
    <row r="36" spans="5:16">
      <c r="E36" s="4"/>
      <c r="G36" s="37"/>
      <c r="H36" s="37"/>
      <c r="I36" s="37"/>
      <c r="J36" s="37"/>
      <c r="K36" s="37"/>
      <c r="L36" s="37"/>
      <c r="M36" s="37"/>
      <c r="N36" s="37"/>
      <c r="O36" s="37"/>
      <c r="P36" s="19"/>
    </row>
    <row r="37" spans="5:16">
      <c r="E37" s="4"/>
      <c r="I37" s="8"/>
      <c r="J37" s="8"/>
      <c r="K37" s="8"/>
      <c r="L37" s="8"/>
      <c r="M37" s="8"/>
      <c r="N37" s="8"/>
      <c r="O37" s="8"/>
      <c r="P37" s="8"/>
    </row>
    <row r="38" spans="5:16">
      <c r="M38" s="14"/>
      <c r="N38" s="14"/>
      <c r="O38" s="14"/>
      <c r="P38" s="14"/>
    </row>
    <row r="39" spans="5:16">
      <c r="M39" s="14"/>
      <c r="N39" s="14"/>
      <c r="O39" s="14"/>
      <c r="P39" s="14"/>
    </row>
    <row r="40" spans="5:16">
      <c r="M40" s="14"/>
      <c r="N40" s="14"/>
      <c r="O40" s="14"/>
      <c r="P40" s="14"/>
    </row>
    <row r="53" spans="13:16">
      <c r="M53" s="14"/>
      <c r="N53" s="14"/>
      <c r="O53" s="14"/>
      <c r="P53" s="14"/>
    </row>
    <row r="54" spans="13:16">
      <c r="M54" s="14"/>
      <c r="N54" s="14"/>
      <c r="O54" s="14"/>
      <c r="P54" s="14"/>
    </row>
    <row r="55" spans="13:16">
      <c r="M55" s="14"/>
      <c r="N55" s="14"/>
      <c r="O55" s="14"/>
      <c r="P55" s="14"/>
    </row>
    <row r="56" spans="13:16">
      <c r="M56" s="14"/>
      <c r="N56" s="14"/>
      <c r="O56" s="14"/>
      <c r="P56" s="14"/>
    </row>
    <row r="57" spans="13:16">
      <c r="M57" s="14"/>
      <c r="N57" s="14"/>
      <c r="O57" s="14"/>
      <c r="P57" s="14"/>
    </row>
    <row r="58" spans="13:16">
      <c r="M58" s="14"/>
      <c r="N58" s="14"/>
      <c r="O58" s="14"/>
      <c r="P58" s="14"/>
    </row>
    <row r="59" spans="13:16">
      <c r="M59" s="14"/>
      <c r="N59" s="14"/>
      <c r="O59" s="14"/>
      <c r="P59" s="14"/>
    </row>
    <row r="60" spans="13:16">
      <c r="M60" s="14"/>
      <c r="N60" s="14"/>
      <c r="O60" s="14"/>
      <c r="P60" s="14"/>
    </row>
    <row r="61" spans="13:16">
      <c r="M61" s="14"/>
      <c r="N61" s="14"/>
      <c r="O61" s="14"/>
      <c r="P61" s="14"/>
    </row>
    <row r="62" spans="13:16">
      <c r="M62" s="14"/>
      <c r="N62" s="14"/>
      <c r="O62" s="14"/>
      <c r="P62" s="14"/>
    </row>
    <row r="63" spans="13:16">
      <c r="M63" s="14"/>
      <c r="N63" s="14"/>
      <c r="O63" s="14"/>
      <c r="P63" s="14"/>
    </row>
    <row r="64" spans="13:16">
      <c r="M64" s="14"/>
      <c r="N64" s="14"/>
      <c r="O64" s="14"/>
      <c r="P64" s="14"/>
    </row>
    <row r="65" spans="13:16">
      <c r="M65" s="14"/>
      <c r="N65" s="14"/>
      <c r="O65" s="14"/>
      <c r="P65" s="14"/>
    </row>
    <row r="66" spans="13:16">
      <c r="M66" s="14"/>
      <c r="N66" s="14"/>
      <c r="O66" s="14"/>
      <c r="P66" s="14"/>
    </row>
    <row r="67" spans="13:16">
      <c r="M67" s="14"/>
      <c r="N67" s="14"/>
      <c r="O67" s="14"/>
      <c r="P67" s="14"/>
    </row>
    <row r="68" spans="13:16">
      <c r="M68" s="14"/>
      <c r="N68" s="14"/>
      <c r="O68" s="14"/>
      <c r="P68" s="14"/>
    </row>
    <row r="69" spans="13:16">
      <c r="M69" s="14"/>
      <c r="N69" s="14"/>
      <c r="O69" s="14"/>
      <c r="P69" s="14"/>
    </row>
    <row r="70" spans="13:16">
      <c r="M70" s="14"/>
      <c r="N70" s="14"/>
      <c r="O70" s="14"/>
      <c r="P70" s="14"/>
    </row>
    <row r="71" spans="13:16">
      <c r="M71" s="14"/>
      <c r="N71" s="14"/>
      <c r="O71" s="14"/>
      <c r="P71" s="14"/>
    </row>
    <row r="72" spans="13:16">
      <c r="M72" s="14"/>
      <c r="N72" s="14"/>
      <c r="O72" s="14"/>
      <c r="P72" s="14"/>
    </row>
    <row r="73" spans="13:16">
      <c r="M73" s="14"/>
      <c r="N73" s="14"/>
      <c r="O73" s="14"/>
      <c r="P73" s="14"/>
    </row>
    <row r="74" spans="13:16">
      <c r="M74" s="14"/>
      <c r="N74" s="14"/>
      <c r="O74" s="14"/>
      <c r="P74" s="14"/>
    </row>
    <row r="75" spans="13:16">
      <c r="M75" s="14"/>
      <c r="N75" s="14"/>
      <c r="O75" s="14"/>
      <c r="P75" s="14"/>
    </row>
    <row r="76" spans="13:16">
      <c r="M76" s="14"/>
      <c r="N76" s="14"/>
      <c r="O76" s="14"/>
      <c r="P76" s="14"/>
    </row>
    <row r="77" spans="13:16">
      <c r="M77" s="14"/>
      <c r="N77" s="14"/>
      <c r="O77" s="14"/>
      <c r="P77" s="14"/>
    </row>
    <row r="78" spans="13:16">
      <c r="M78" s="14"/>
      <c r="N78" s="14"/>
      <c r="O78" s="14"/>
      <c r="P78" s="14"/>
    </row>
    <row r="79" spans="13:16">
      <c r="M79" s="14"/>
      <c r="N79" s="14"/>
      <c r="O79" s="14"/>
      <c r="P79" s="14"/>
    </row>
    <row r="80" spans="13:16">
      <c r="M80" s="14"/>
      <c r="N80" s="14"/>
      <c r="O80" s="14"/>
      <c r="P80" s="14"/>
    </row>
    <row r="81" spans="13:16">
      <c r="M81" s="14"/>
      <c r="N81" s="14"/>
      <c r="O81" s="14"/>
      <c r="P81" s="14"/>
    </row>
    <row r="82" spans="13:16">
      <c r="M82" s="14"/>
      <c r="N82" s="14"/>
      <c r="O82" s="14"/>
      <c r="P82" s="14"/>
    </row>
    <row r="83" spans="13:16">
      <c r="M83" s="14"/>
      <c r="N83" s="14"/>
      <c r="O83" s="14"/>
      <c r="P83" s="14"/>
    </row>
    <row r="84" spans="13:16">
      <c r="M84" s="14"/>
      <c r="N84" s="14"/>
      <c r="O84" s="14"/>
      <c r="P84" s="14"/>
    </row>
    <row r="85" spans="13:16">
      <c r="M85" s="14"/>
      <c r="N85" s="14"/>
      <c r="O85" s="14"/>
      <c r="P85" s="14"/>
    </row>
    <row r="86" spans="13:16">
      <c r="M86" s="14"/>
      <c r="N86" s="14"/>
      <c r="O86" s="14"/>
      <c r="P86" s="14"/>
    </row>
    <row r="87" spans="13:16">
      <c r="M87" s="14"/>
      <c r="N87" s="14"/>
      <c r="O87" s="14"/>
      <c r="P87" s="14"/>
    </row>
    <row r="88" spans="13:16">
      <c r="M88" s="14"/>
      <c r="N88" s="14"/>
      <c r="O88" s="14"/>
      <c r="P88" s="14"/>
    </row>
    <row r="89" spans="13:16">
      <c r="M89" s="14"/>
      <c r="N89" s="14"/>
      <c r="O89" s="14"/>
      <c r="P89" s="14"/>
    </row>
    <row r="90" spans="13:16">
      <c r="M90" s="14"/>
      <c r="N90" s="14"/>
      <c r="O90" s="14"/>
      <c r="P90" s="14"/>
    </row>
    <row r="91" spans="13:16">
      <c r="M91" s="14"/>
      <c r="N91" s="14"/>
      <c r="O91" s="14"/>
      <c r="P91" s="14"/>
    </row>
    <row r="92" spans="13:16">
      <c r="M92" s="14"/>
      <c r="N92" s="14"/>
      <c r="O92" s="14"/>
      <c r="P92" s="14"/>
    </row>
    <row r="93" spans="13:16">
      <c r="M93" s="14"/>
      <c r="N93" s="14"/>
      <c r="O93" s="14"/>
      <c r="P93" s="14"/>
    </row>
    <row r="94" spans="13:16">
      <c r="M94" s="14"/>
      <c r="N94" s="14"/>
      <c r="O94" s="14"/>
      <c r="P94" s="14"/>
    </row>
    <row r="95" spans="13:16">
      <c r="M95" s="14"/>
      <c r="N95" s="14"/>
      <c r="O95" s="14"/>
      <c r="P95" s="14"/>
    </row>
    <row r="96" spans="13:16">
      <c r="M96" s="14"/>
      <c r="N96" s="14"/>
      <c r="O96" s="14"/>
      <c r="P96" s="14"/>
    </row>
    <row r="97" spans="13:16">
      <c r="M97" s="14"/>
      <c r="N97" s="14"/>
      <c r="O97" s="14"/>
      <c r="P97" s="14"/>
    </row>
    <row r="98" spans="13:16">
      <c r="M98" s="14"/>
      <c r="N98" s="14"/>
      <c r="O98" s="14"/>
      <c r="P98" s="14"/>
    </row>
    <row r="99" spans="13:16">
      <c r="M99" s="14"/>
      <c r="N99" s="14"/>
      <c r="O99" s="14"/>
      <c r="P99" s="14"/>
    </row>
    <row r="100" spans="13:16">
      <c r="M100" s="14"/>
      <c r="N100" s="14"/>
      <c r="O100" s="14"/>
      <c r="P100" s="14"/>
    </row>
    <row r="101" spans="13:16">
      <c r="M101" s="14"/>
      <c r="N101" s="14"/>
      <c r="O101" s="14"/>
      <c r="P101" s="14"/>
    </row>
    <row r="102" spans="13:16">
      <c r="M102" s="14"/>
      <c r="N102" s="14"/>
      <c r="O102" s="14"/>
      <c r="P102" s="14"/>
    </row>
    <row r="103" spans="13:16">
      <c r="M103" s="14"/>
      <c r="N103" s="14"/>
      <c r="O103" s="14"/>
      <c r="P103" s="14"/>
    </row>
    <row r="104" spans="13:16">
      <c r="M104" s="14"/>
      <c r="N104" s="14"/>
      <c r="O104" s="14"/>
      <c r="P104" s="14"/>
    </row>
    <row r="105" spans="13:16">
      <c r="M105" s="14"/>
      <c r="N105" s="14"/>
      <c r="O105" s="14"/>
      <c r="P105" s="14"/>
    </row>
    <row r="106" spans="13:16">
      <c r="M106" s="14"/>
      <c r="N106" s="14"/>
      <c r="O106" s="14"/>
      <c r="P106" s="14"/>
    </row>
    <row r="107" spans="13:16">
      <c r="M107" s="14"/>
      <c r="N107" s="14"/>
      <c r="O107" s="14"/>
      <c r="P107" s="14"/>
    </row>
    <row r="108" spans="13:16">
      <c r="M108" s="14"/>
      <c r="N108" s="14"/>
      <c r="O108" s="14"/>
      <c r="P108" s="14"/>
    </row>
    <row r="109" spans="13:16">
      <c r="M109" s="14"/>
      <c r="N109" s="14"/>
      <c r="O109" s="14"/>
      <c r="P109" s="14"/>
    </row>
    <row r="110" spans="13:16">
      <c r="M110" s="14"/>
      <c r="N110" s="14"/>
      <c r="O110" s="14"/>
      <c r="P110" s="14"/>
    </row>
    <row r="111" spans="13:16">
      <c r="M111" s="14"/>
      <c r="N111" s="14"/>
      <c r="O111" s="14"/>
      <c r="P111" s="14"/>
    </row>
    <row r="112" spans="13:16">
      <c r="M112" s="14"/>
      <c r="N112" s="14"/>
      <c r="O112" s="14"/>
      <c r="P112" s="14"/>
    </row>
    <row r="113" spans="13:16">
      <c r="M113" s="14"/>
      <c r="N113" s="14"/>
      <c r="O113" s="14"/>
      <c r="P113" s="14"/>
    </row>
    <row r="114" spans="13:16">
      <c r="M114" s="14"/>
      <c r="N114" s="14"/>
      <c r="O114" s="14"/>
      <c r="P114" s="14"/>
    </row>
    <row r="115" spans="13:16">
      <c r="M115" s="14"/>
      <c r="N115" s="14"/>
      <c r="O115" s="14"/>
      <c r="P115" s="14"/>
    </row>
    <row r="116" spans="13:16">
      <c r="M116" s="14"/>
      <c r="N116" s="14"/>
      <c r="O116" s="14"/>
      <c r="P116" s="14"/>
    </row>
    <row r="117" spans="13:16">
      <c r="M117" s="14"/>
      <c r="N117" s="14"/>
      <c r="O117" s="14"/>
      <c r="P117" s="14"/>
    </row>
    <row r="118" spans="13:16">
      <c r="M118" s="14"/>
      <c r="N118" s="14"/>
      <c r="O118" s="14"/>
      <c r="P118" s="14"/>
    </row>
    <row r="119" spans="13:16">
      <c r="M119" s="14"/>
      <c r="N119" s="14"/>
      <c r="O119" s="14"/>
      <c r="P119" s="14"/>
    </row>
    <row r="120" spans="13:16">
      <c r="M120" s="14"/>
      <c r="N120" s="14"/>
      <c r="O120" s="14"/>
      <c r="P120" s="14"/>
    </row>
    <row r="121" spans="13:16">
      <c r="M121" s="14"/>
      <c r="N121" s="14"/>
      <c r="O121" s="14"/>
      <c r="P121" s="14"/>
    </row>
    <row r="122" spans="13:16">
      <c r="M122" s="14"/>
      <c r="N122" s="14"/>
      <c r="O122" s="14"/>
      <c r="P122" s="14"/>
    </row>
    <row r="123" spans="13:16">
      <c r="M123" s="14"/>
      <c r="N123" s="14"/>
      <c r="O123" s="14"/>
      <c r="P123" s="14"/>
    </row>
    <row r="124" spans="13:16">
      <c r="M124" s="14"/>
      <c r="N124" s="14"/>
      <c r="O124" s="14"/>
      <c r="P124" s="14"/>
    </row>
    <row r="125" spans="13:16">
      <c r="M125" s="14"/>
      <c r="N125" s="14"/>
      <c r="O125" s="14"/>
      <c r="P125" s="14"/>
    </row>
    <row r="126" spans="13:16">
      <c r="M126" s="14"/>
      <c r="N126" s="14"/>
      <c r="O126" s="14"/>
      <c r="P126" s="14"/>
    </row>
    <row r="127" spans="13:16">
      <c r="M127" s="14"/>
      <c r="N127" s="14"/>
      <c r="O127" s="14"/>
      <c r="P127" s="14"/>
    </row>
    <row r="128" spans="13:16">
      <c r="M128" s="14"/>
      <c r="N128" s="14"/>
      <c r="O128" s="14"/>
      <c r="P128" s="14"/>
    </row>
    <row r="129" spans="13:16">
      <c r="M129" s="14"/>
      <c r="N129" s="14"/>
      <c r="O129" s="14"/>
      <c r="P129" s="14"/>
    </row>
    <row r="130" spans="13:16">
      <c r="M130" s="14"/>
      <c r="N130" s="14"/>
      <c r="O130" s="14"/>
      <c r="P130" s="14"/>
    </row>
    <row r="131" spans="13:16">
      <c r="M131" s="14"/>
      <c r="N131" s="14"/>
      <c r="O131" s="14"/>
      <c r="P131" s="14"/>
    </row>
    <row r="132" spans="13:16">
      <c r="M132" s="14"/>
      <c r="N132" s="14"/>
      <c r="O132" s="14"/>
      <c r="P132" s="14"/>
    </row>
    <row r="133" spans="13:16">
      <c r="M133" s="14"/>
      <c r="N133" s="14"/>
      <c r="O133" s="14"/>
      <c r="P133" s="14"/>
    </row>
    <row r="134" spans="13:16">
      <c r="M134" s="14"/>
      <c r="N134" s="14"/>
      <c r="O134" s="14"/>
      <c r="P134" s="14"/>
    </row>
    <row r="135" spans="13:16">
      <c r="M135" s="14"/>
      <c r="N135" s="14"/>
      <c r="O135" s="14"/>
      <c r="P135" s="14"/>
    </row>
    <row r="136" spans="13:16">
      <c r="M136" s="14"/>
      <c r="N136" s="14"/>
      <c r="O136" s="14"/>
      <c r="P136" s="14"/>
    </row>
    <row r="137" spans="13:16">
      <c r="M137" s="14"/>
      <c r="N137" s="14"/>
      <c r="O137" s="14"/>
      <c r="P137" s="14"/>
    </row>
    <row r="138" spans="13:16">
      <c r="M138" s="14"/>
      <c r="N138" s="14"/>
      <c r="O138" s="14"/>
      <c r="P138" s="14"/>
    </row>
    <row r="139" spans="13:16">
      <c r="M139" s="14"/>
      <c r="N139" s="14"/>
      <c r="O139" s="14"/>
      <c r="P139" s="14"/>
    </row>
    <row r="140" spans="13:16">
      <c r="M140" s="14"/>
      <c r="N140" s="14"/>
      <c r="O140" s="14"/>
      <c r="P140" s="14"/>
    </row>
    <row r="141" spans="13:16">
      <c r="M141" s="14"/>
      <c r="N141" s="14"/>
      <c r="O141" s="14"/>
      <c r="P141" s="14"/>
    </row>
    <row r="142" spans="13:16">
      <c r="M142" s="14"/>
      <c r="N142" s="14"/>
      <c r="O142" s="14"/>
      <c r="P142" s="14"/>
    </row>
    <row r="143" spans="13:16">
      <c r="M143" s="14"/>
      <c r="N143" s="14"/>
      <c r="O143" s="14"/>
      <c r="P143" s="14"/>
    </row>
    <row r="144" spans="13:16">
      <c r="M144" s="14"/>
      <c r="N144" s="14"/>
      <c r="O144" s="14"/>
      <c r="P144" s="14"/>
    </row>
    <row r="145" spans="13:16">
      <c r="M145" s="14"/>
      <c r="N145" s="14"/>
      <c r="O145" s="14"/>
      <c r="P145" s="14"/>
    </row>
    <row r="146" spans="13:16">
      <c r="M146" s="14"/>
      <c r="N146" s="14"/>
      <c r="O146" s="14"/>
      <c r="P146" s="14"/>
    </row>
    <row r="147" spans="13:16">
      <c r="M147" s="14"/>
      <c r="N147" s="14"/>
      <c r="O147" s="14"/>
      <c r="P147" s="14"/>
    </row>
    <row r="148" spans="13:16">
      <c r="M148" s="14"/>
      <c r="N148" s="14"/>
      <c r="O148" s="14"/>
      <c r="P148" s="14"/>
    </row>
    <row r="149" spans="13:16">
      <c r="M149" s="14"/>
      <c r="N149" s="14"/>
      <c r="O149" s="14"/>
      <c r="P149" s="14"/>
    </row>
    <row r="150" spans="13:16">
      <c r="M150" s="14"/>
      <c r="N150" s="14"/>
      <c r="O150" s="14"/>
      <c r="P150" s="14"/>
    </row>
    <row r="151" spans="13:16">
      <c r="M151" s="14"/>
      <c r="N151" s="14"/>
      <c r="O151" s="14"/>
      <c r="P151" s="14"/>
    </row>
    <row r="152" spans="13:16">
      <c r="M152" s="14"/>
      <c r="N152" s="14"/>
      <c r="O152" s="14"/>
      <c r="P152" s="14"/>
    </row>
    <row r="153" spans="13:16">
      <c r="M153" s="14"/>
      <c r="N153" s="14"/>
      <c r="O153" s="14"/>
      <c r="P153" s="14"/>
    </row>
    <row r="154" spans="13:16">
      <c r="M154" s="14"/>
      <c r="N154" s="14"/>
      <c r="O154" s="14"/>
      <c r="P154" s="14"/>
    </row>
    <row r="155" spans="13:16">
      <c r="M155" s="14"/>
      <c r="N155" s="14"/>
      <c r="O155" s="14"/>
      <c r="P155" s="14"/>
    </row>
    <row r="156" spans="13:16">
      <c r="M156" s="14"/>
      <c r="N156" s="14"/>
      <c r="O156" s="14"/>
      <c r="P156" s="14"/>
    </row>
    <row r="157" spans="13:16">
      <c r="M157" s="14"/>
      <c r="N157" s="14"/>
      <c r="O157" s="14"/>
      <c r="P157" s="14"/>
    </row>
    <row r="158" spans="13:16">
      <c r="M158" s="14"/>
      <c r="N158" s="14"/>
      <c r="O158" s="14"/>
      <c r="P158" s="14"/>
    </row>
    <row r="159" spans="13:16">
      <c r="M159" s="14"/>
      <c r="N159" s="14"/>
      <c r="O159" s="14"/>
      <c r="P159" s="14"/>
    </row>
    <row r="160" spans="13:16">
      <c r="M160" s="14"/>
      <c r="N160" s="14"/>
      <c r="O160" s="14"/>
      <c r="P160" s="14"/>
    </row>
    <row r="161" spans="13:16">
      <c r="M161" s="14"/>
      <c r="N161" s="14"/>
      <c r="O161" s="14"/>
      <c r="P161" s="14"/>
    </row>
    <row r="162" spans="13:16">
      <c r="M162" s="14"/>
      <c r="N162" s="14"/>
      <c r="O162" s="14"/>
      <c r="P162" s="14"/>
    </row>
    <row r="163" spans="13:16">
      <c r="M163" s="14"/>
      <c r="N163" s="14"/>
      <c r="O163" s="14"/>
      <c r="P163" s="14"/>
    </row>
    <row r="164" spans="13:16">
      <c r="M164" s="14"/>
      <c r="N164" s="14"/>
      <c r="O164" s="14"/>
      <c r="P164" s="14"/>
    </row>
    <row r="165" spans="13:16">
      <c r="M165" s="14"/>
      <c r="N165" s="14"/>
      <c r="O165" s="14"/>
      <c r="P165" s="14"/>
    </row>
    <row r="166" spans="13:16">
      <c r="M166" s="14"/>
      <c r="N166" s="14"/>
      <c r="O166" s="14"/>
      <c r="P166" s="14"/>
    </row>
    <row r="167" spans="13:16">
      <c r="M167" s="14"/>
      <c r="N167" s="14"/>
      <c r="O167" s="14"/>
      <c r="P167" s="14"/>
    </row>
    <row r="168" spans="13:16">
      <c r="M168" s="14"/>
      <c r="N168" s="14"/>
      <c r="O168" s="14"/>
      <c r="P168" s="14"/>
    </row>
    <row r="169" spans="13:16">
      <c r="M169" s="14"/>
      <c r="N169" s="14"/>
      <c r="O169" s="14"/>
      <c r="P169" s="14"/>
    </row>
    <row r="170" spans="13:16">
      <c r="M170" s="14"/>
      <c r="N170" s="14"/>
      <c r="O170" s="14"/>
      <c r="P170" s="14"/>
    </row>
    <row r="171" spans="13:16">
      <c r="M171" s="14"/>
      <c r="N171" s="14"/>
      <c r="O171" s="14"/>
      <c r="P171" s="14"/>
    </row>
    <row r="172" spans="13:16">
      <c r="M172" s="14"/>
      <c r="N172" s="14"/>
      <c r="O172" s="14"/>
      <c r="P172" s="14"/>
    </row>
    <row r="173" spans="13:16">
      <c r="M173" s="14"/>
      <c r="N173" s="14"/>
      <c r="O173" s="14"/>
      <c r="P173" s="14"/>
    </row>
    <row r="174" spans="13:16">
      <c r="M174" s="14"/>
      <c r="N174" s="14"/>
      <c r="O174" s="14"/>
      <c r="P174" s="14"/>
    </row>
    <row r="175" spans="13:16">
      <c r="M175" s="14"/>
      <c r="N175" s="14"/>
      <c r="O175" s="14"/>
      <c r="P175" s="14"/>
    </row>
    <row r="176" spans="13:16">
      <c r="M176" s="14"/>
      <c r="N176" s="14"/>
      <c r="O176" s="14"/>
      <c r="P176" s="14"/>
    </row>
    <row r="177" spans="13:16">
      <c r="M177" s="14"/>
      <c r="N177" s="14"/>
      <c r="O177" s="14"/>
      <c r="P177" s="14"/>
    </row>
    <row r="178" spans="13:16">
      <c r="M178" s="14"/>
      <c r="N178" s="14"/>
      <c r="O178" s="14"/>
      <c r="P178" s="14"/>
    </row>
    <row r="179" spans="13:16">
      <c r="M179" s="14"/>
      <c r="N179" s="14"/>
      <c r="O179" s="14"/>
      <c r="P179" s="14"/>
    </row>
    <row r="180" spans="13:16">
      <c r="M180" s="14"/>
      <c r="N180" s="14"/>
      <c r="O180" s="14"/>
      <c r="P180" s="14"/>
    </row>
    <row r="181" spans="13:16">
      <c r="M181" s="14"/>
      <c r="N181" s="14"/>
      <c r="O181" s="14"/>
      <c r="P181" s="14"/>
    </row>
    <row r="182" spans="13:16">
      <c r="M182" s="14"/>
      <c r="N182" s="14"/>
      <c r="O182" s="14"/>
      <c r="P182" s="14"/>
    </row>
    <row r="183" spans="13:16">
      <c r="M183" s="14"/>
      <c r="N183" s="14"/>
      <c r="O183" s="14"/>
      <c r="P183" s="14"/>
    </row>
    <row r="184" spans="13:16">
      <c r="M184" s="14"/>
      <c r="N184" s="14"/>
      <c r="O184" s="14"/>
      <c r="P184" s="14"/>
    </row>
    <row r="185" spans="13:16">
      <c r="M185" s="14"/>
      <c r="N185" s="14"/>
      <c r="O185" s="14"/>
      <c r="P185" s="14"/>
    </row>
    <row r="186" spans="13:16">
      <c r="M186" s="14"/>
      <c r="N186" s="14"/>
      <c r="O186" s="14"/>
      <c r="P186" s="14"/>
    </row>
    <row r="187" spans="13:16">
      <c r="M187" s="14"/>
      <c r="N187" s="14"/>
      <c r="O187" s="14"/>
      <c r="P187" s="14"/>
    </row>
    <row r="188" spans="13:16">
      <c r="M188" s="14"/>
      <c r="N188" s="14"/>
      <c r="O188" s="14"/>
      <c r="P188" s="14"/>
    </row>
    <row r="189" spans="13:16">
      <c r="M189" s="14"/>
      <c r="N189" s="14"/>
      <c r="O189" s="14"/>
      <c r="P189" s="14"/>
    </row>
    <row r="190" spans="13:16">
      <c r="M190" s="14"/>
      <c r="N190" s="14"/>
      <c r="O190" s="14"/>
      <c r="P190" s="14"/>
    </row>
    <row r="191" spans="13:16">
      <c r="M191" s="14"/>
      <c r="N191" s="14"/>
      <c r="O191" s="14"/>
      <c r="P191" s="14"/>
    </row>
    <row r="192" spans="13:16">
      <c r="M192" s="14"/>
      <c r="N192" s="14"/>
      <c r="O192" s="14"/>
      <c r="P192" s="14"/>
    </row>
    <row r="193" spans="13:16">
      <c r="M193" s="14"/>
      <c r="N193" s="14"/>
      <c r="O193" s="14"/>
      <c r="P193" s="14"/>
    </row>
    <row r="194" spans="13:16">
      <c r="M194" s="14"/>
      <c r="N194" s="14"/>
      <c r="O194" s="14"/>
      <c r="P194" s="14"/>
    </row>
    <row r="195" spans="13:16">
      <c r="M195" s="14"/>
      <c r="N195" s="14"/>
      <c r="O195" s="14"/>
      <c r="P195" s="14"/>
    </row>
    <row r="196" spans="13:16">
      <c r="M196" s="14"/>
      <c r="N196" s="14"/>
      <c r="O196" s="14"/>
      <c r="P196" s="14"/>
    </row>
    <row r="197" spans="13:16">
      <c r="M197" s="14"/>
      <c r="N197" s="14"/>
      <c r="O197" s="14"/>
      <c r="P197" s="14"/>
    </row>
    <row r="198" spans="13:16">
      <c r="M198" s="14"/>
      <c r="N198" s="14"/>
      <c r="O198" s="14"/>
      <c r="P198" s="14"/>
    </row>
    <row r="199" spans="13:16">
      <c r="M199" s="14"/>
      <c r="N199" s="14"/>
      <c r="O199" s="14"/>
      <c r="P199" s="14"/>
    </row>
    <row r="200" spans="13:16">
      <c r="M200" s="14"/>
      <c r="N200" s="14"/>
      <c r="O200" s="14"/>
      <c r="P200" s="14"/>
    </row>
    <row r="201" spans="13:16">
      <c r="M201" s="14"/>
      <c r="N201" s="14"/>
      <c r="O201" s="14"/>
      <c r="P201" s="14"/>
    </row>
  </sheetData>
  <mergeCells count="1">
    <mergeCell ref="A17:Q17"/>
  </mergeCells>
  <phoneticPr fontId="17" type="noConversion"/>
  <conditionalFormatting sqref="K15">
    <cfRule type="cellIs" dxfId="2512" priority="128" operator="equal">
      <formula>"-"</formula>
    </cfRule>
  </conditionalFormatting>
  <conditionalFormatting sqref="J15">
    <cfRule type="cellIs" dxfId="2511" priority="125" stopIfTrue="1" operator="equal">
      <formula>"-"</formula>
    </cfRule>
    <cfRule type="containsText" dxfId="2510" priority="126" stopIfTrue="1" operator="containsText" text="leer">
      <formula>NOT(ISERROR(SEARCH("leer",J15)))</formula>
    </cfRule>
  </conditionalFormatting>
  <conditionalFormatting sqref="I15">
    <cfRule type="cellIs" dxfId="2509" priority="117" stopIfTrue="1" operator="equal">
      <formula>"-"</formula>
    </cfRule>
    <cfRule type="containsText" dxfId="2508" priority="118" stopIfTrue="1" operator="containsText" text="leer">
      <formula>NOT(ISERROR(SEARCH("leer",I15)))</formula>
    </cfRule>
  </conditionalFormatting>
  <conditionalFormatting sqref="I15">
    <cfRule type="cellIs" dxfId="2507" priority="115" stopIfTrue="1" operator="equal">
      <formula>"-"</formula>
    </cfRule>
    <cfRule type="containsText" dxfId="2506" priority="116" stopIfTrue="1" operator="containsText" text="leer">
      <formula>NOT(ISERROR(SEARCH("leer",I15)))</formula>
    </cfRule>
  </conditionalFormatting>
  <conditionalFormatting sqref="I15">
    <cfRule type="cellIs" dxfId="2505" priority="113" stopIfTrue="1" operator="equal">
      <formula>"-"</formula>
    </cfRule>
    <cfRule type="containsText" dxfId="2504" priority="114" stopIfTrue="1" operator="containsText" text="leer">
      <formula>NOT(ISERROR(SEARCH("leer",I15)))</formula>
    </cfRule>
  </conditionalFormatting>
  <conditionalFormatting sqref="I15">
    <cfRule type="cellIs" dxfId="2503" priority="111" stopIfTrue="1" operator="equal">
      <formula>"-"</formula>
    </cfRule>
    <cfRule type="containsText" dxfId="2502" priority="112" stopIfTrue="1" operator="containsText" text="leer">
      <formula>NOT(ISERROR(SEARCH("leer",I15)))</formula>
    </cfRule>
  </conditionalFormatting>
  <conditionalFormatting sqref="I15">
    <cfRule type="cellIs" dxfId="2501" priority="109" stopIfTrue="1" operator="equal">
      <formula>"-"</formula>
    </cfRule>
    <cfRule type="containsText" dxfId="2500" priority="110" stopIfTrue="1" operator="containsText" text="leer">
      <formula>NOT(ISERROR(SEARCH("leer",I15)))</formula>
    </cfRule>
  </conditionalFormatting>
  <conditionalFormatting sqref="I15">
    <cfRule type="cellIs" dxfId="2499" priority="107" stopIfTrue="1" operator="equal">
      <formula>"-"</formula>
    </cfRule>
    <cfRule type="containsText" dxfId="2498" priority="108" stopIfTrue="1" operator="containsText" text="leer">
      <formula>NOT(ISERROR(SEARCH("leer",I15)))</formula>
    </cfRule>
  </conditionalFormatting>
  <conditionalFormatting sqref="I15">
    <cfRule type="cellIs" dxfId="2497" priority="105" stopIfTrue="1" operator="equal">
      <formula>"-"</formula>
    </cfRule>
    <cfRule type="containsText" dxfId="2496" priority="106" stopIfTrue="1" operator="containsText" text="leer">
      <formula>NOT(ISERROR(SEARCH("leer",I15)))</formula>
    </cfRule>
  </conditionalFormatting>
  <conditionalFormatting sqref="I15">
    <cfRule type="cellIs" dxfId="2495" priority="103" stopIfTrue="1" operator="equal">
      <formula>"-"</formula>
    </cfRule>
    <cfRule type="containsText" dxfId="2494" priority="104" stopIfTrue="1" operator="containsText" text="leer">
      <formula>NOT(ISERROR(SEARCH("leer",I15)))</formula>
    </cfRule>
  </conditionalFormatting>
  <conditionalFormatting sqref="I15">
    <cfRule type="cellIs" dxfId="2493" priority="101" stopIfTrue="1" operator="equal">
      <formula>"-"</formula>
    </cfRule>
    <cfRule type="containsText" dxfId="2492" priority="102" stopIfTrue="1" operator="containsText" text="leer">
      <formula>NOT(ISERROR(SEARCH("leer",I15)))</formula>
    </cfRule>
  </conditionalFormatting>
  <conditionalFormatting sqref="I15">
    <cfRule type="cellIs" dxfId="2491" priority="99" stopIfTrue="1" operator="equal">
      <formula>"-"</formula>
    </cfRule>
    <cfRule type="containsText" dxfId="2490" priority="100" stopIfTrue="1" operator="containsText" text="leer">
      <formula>NOT(ISERROR(SEARCH("leer",I15)))</formula>
    </cfRule>
  </conditionalFormatting>
  <conditionalFormatting sqref="I15">
    <cfRule type="cellIs" dxfId="2489" priority="97" stopIfTrue="1" operator="equal">
      <formula>"-"</formula>
    </cfRule>
    <cfRule type="containsText" dxfId="2488" priority="98" stopIfTrue="1" operator="containsText" text="leer">
      <formula>NOT(ISERROR(SEARCH("leer",I15)))</formula>
    </cfRule>
  </conditionalFormatting>
  <conditionalFormatting sqref="I15">
    <cfRule type="cellIs" dxfId="2487" priority="95" stopIfTrue="1" operator="equal">
      <formula>"-"</formula>
    </cfRule>
    <cfRule type="containsText" dxfId="2486" priority="96" stopIfTrue="1" operator="containsText" text="leer">
      <formula>NOT(ISERROR(SEARCH("leer",I15)))</formula>
    </cfRule>
  </conditionalFormatting>
  <conditionalFormatting sqref="G32:P32">
    <cfRule type="cellIs" dxfId="2485" priority="82" operator="equal">
      <formula>"-"</formula>
    </cfRule>
  </conditionalFormatting>
  <conditionalFormatting sqref="G31:P31">
    <cfRule type="cellIs" dxfId="2484" priority="80" stopIfTrue="1" operator="equal">
      <formula>"-"</formula>
    </cfRule>
    <cfRule type="containsText" dxfId="2483" priority="81" stopIfTrue="1" operator="containsText" text="leer">
      <formula>NOT(ISERROR(SEARCH("leer",G31)))</formula>
    </cfRule>
  </conditionalFormatting>
  <conditionalFormatting sqref="O33:O37">
    <cfRule type="cellIs" dxfId="2482" priority="79" operator="equal">
      <formula>"-"</formula>
    </cfRule>
  </conditionalFormatting>
  <conditionalFormatting sqref="O33:O37">
    <cfRule type="cellIs" dxfId="2481" priority="78" operator="equal">
      <formula>"-"</formula>
    </cfRule>
  </conditionalFormatting>
  <conditionalFormatting sqref="G30:P30">
    <cfRule type="cellIs" dxfId="2480" priority="76" stopIfTrue="1" operator="equal">
      <formula>"-"</formula>
    </cfRule>
    <cfRule type="containsText" dxfId="2479" priority="77" stopIfTrue="1" operator="containsText" text="leer">
      <formula>NOT(ISERROR(SEARCH("leer",G30)))</formula>
    </cfRule>
  </conditionalFormatting>
  <conditionalFormatting sqref="G30:P30">
    <cfRule type="cellIs" dxfId="2478" priority="74" stopIfTrue="1" operator="equal">
      <formula>"-"</formula>
    </cfRule>
    <cfRule type="containsText" dxfId="2477" priority="75" stopIfTrue="1" operator="containsText" text="leer">
      <formula>NOT(ISERROR(SEARCH("leer",G30)))</formula>
    </cfRule>
  </conditionalFormatting>
  <conditionalFormatting sqref="G30:P30">
    <cfRule type="cellIs" dxfId="2476" priority="72" stopIfTrue="1" operator="equal">
      <formula>"-"</formula>
    </cfRule>
    <cfRule type="containsText" dxfId="2475" priority="73" stopIfTrue="1" operator="containsText" text="leer">
      <formula>NOT(ISERROR(SEARCH("leer",G30)))</formula>
    </cfRule>
  </conditionalFormatting>
  <conditionalFormatting sqref="G30:P30">
    <cfRule type="cellIs" dxfId="2474" priority="70" stopIfTrue="1" operator="equal">
      <formula>"-"</formula>
    </cfRule>
    <cfRule type="containsText" dxfId="2473" priority="71" stopIfTrue="1" operator="containsText" text="leer">
      <formula>NOT(ISERROR(SEARCH("leer",G30)))</formula>
    </cfRule>
  </conditionalFormatting>
  <conditionalFormatting sqref="G30:P30">
    <cfRule type="cellIs" dxfId="2472" priority="68" stopIfTrue="1" operator="equal">
      <formula>"-"</formula>
    </cfRule>
    <cfRule type="containsText" dxfId="2471" priority="69" stopIfTrue="1" operator="containsText" text="leer">
      <formula>NOT(ISERROR(SEARCH("leer",G30)))</formula>
    </cfRule>
  </conditionalFormatting>
  <conditionalFormatting sqref="G30:P30">
    <cfRule type="cellIs" dxfId="2470" priority="66" stopIfTrue="1" operator="equal">
      <formula>"-"</formula>
    </cfRule>
    <cfRule type="containsText" dxfId="2469" priority="67" stopIfTrue="1" operator="containsText" text="leer">
      <formula>NOT(ISERROR(SEARCH("leer",G30)))</formula>
    </cfRule>
  </conditionalFormatting>
  <conditionalFormatting sqref="G30:P30">
    <cfRule type="cellIs" dxfId="2468" priority="64" stopIfTrue="1" operator="equal">
      <formula>"-"</formula>
    </cfRule>
    <cfRule type="containsText" dxfId="2467" priority="65" stopIfTrue="1" operator="containsText" text="leer">
      <formula>NOT(ISERROR(SEARCH("leer",G30)))</formula>
    </cfRule>
  </conditionalFormatting>
  <conditionalFormatting sqref="G30:P30">
    <cfRule type="cellIs" dxfId="2466" priority="62" stopIfTrue="1" operator="equal">
      <formula>"-"</formula>
    </cfRule>
    <cfRule type="containsText" dxfId="2465" priority="63" stopIfTrue="1" operator="containsText" text="leer">
      <formula>NOT(ISERROR(SEARCH("leer",G30)))</formula>
    </cfRule>
  </conditionalFormatting>
  <conditionalFormatting sqref="G30:P30">
    <cfRule type="cellIs" dxfId="2464" priority="60" stopIfTrue="1" operator="equal">
      <formula>"-"</formula>
    </cfRule>
    <cfRule type="containsText" dxfId="2463" priority="61" stopIfTrue="1" operator="containsText" text="leer">
      <formula>NOT(ISERROR(SEARCH("leer",G30)))</formula>
    </cfRule>
  </conditionalFormatting>
  <conditionalFormatting sqref="G30:P30">
    <cfRule type="cellIs" dxfId="2462" priority="58" stopIfTrue="1" operator="equal">
      <formula>"-"</formula>
    </cfRule>
    <cfRule type="containsText" dxfId="2461" priority="59" stopIfTrue="1" operator="containsText" text="leer">
      <formula>NOT(ISERROR(SEARCH("leer",G30)))</formula>
    </cfRule>
  </conditionalFormatting>
  <conditionalFormatting sqref="G30:P30">
    <cfRule type="cellIs" dxfId="2460" priority="56" stopIfTrue="1" operator="equal">
      <formula>"-"</formula>
    </cfRule>
    <cfRule type="containsText" dxfId="2459" priority="57" stopIfTrue="1" operator="containsText" text="leer">
      <formula>NOT(ISERROR(SEARCH("leer",G30)))</formula>
    </cfRule>
  </conditionalFormatting>
  <conditionalFormatting sqref="G30:P30">
    <cfRule type="cellIs" dxfId="2458" priority="54" stopIfTrue="1" operator="equal">
      <formula>"-"</formula>
    </cfRule>
    <cfRule type="containsText" dxfId="2457" priority="55" stopIfTrue="1" operator="containsText" text="leer">
      <formula>NOT(ISERROR(SEARCH("leer",G30)))</formula>
    </cfRule>
  </conditionalFormatting>
  <conditionalFormatting sqref="G29:P29">
    <cfRule type="cellIs" dxfId="2456" priority="52" stopIfTrue="1" operator="equal">
      <formula>"-"</formula>
    </cfRule>
    <cfRule type="containsText" dxfId="2455" priority="53" stopIfTrue="1" operator="containsText" text="leer">
      <formula>NOT(ISERROR(SEARCH("leer",G29)))</formula>
    </cfRule>
  </conditionalFormatting>
  <conditionalFormatting sqref="G29:P29">
    <cfRule type="cellIs" dxfId="2454" priority="51" stopIfTrue="1" operator="equal">
      <formula>"-"</formula>
    </cfRule>
  </conditionalFormatting>
  <conditionalFormatting sqref="G29:P29">
    <cfRule type="cellIs" dxfId="2453" priority="49" stopIfTrue="1" operator="equal">
      <formula>"-"</formula>
    </cfRule>
    <cfRule type="containsText" dxfId="2452" priority="50" stopIfTrue="1" operator="containsText" text="leer">
      <formula>NOT(ISERROR(SEARCH("leer",G29)))</formula>
    </cfRule>
  </conditionalFormatting>
  <conditionalFormatting sqref="G29:P29">
    <cfRule type="cellIs" dxfId="2451" priority="48" stopIfTrue="1" operator="equal">
      <formula>"-"</formula>
    </cfRule>
  </conditionalFormatting>
  <conditionalFormatting sqref="G29:P29">
    <cfRule type="cellIs" dxfId="2450" priority="46" stopIfTrue="1" operator="equal">
      <formula>"-"</formula>
    </cfRule>
    <cfRule type="containsText" dxfId="2449" priority="47" stopIfTrue="1" operator="containsText" text="leer">
      <formula>NOT(ISERROR(SEARCH("leer",G29)))</formula>
    </cfRule>
  </conditionalFormatting>
  <conditionalFormatting sqref="G29:P29">
    <cfRule type="cellIs" dxfId="2448" priority="45" stopIfTrue="1" operator="equal">
      <formula>"-"</formula>
    </cfRule>
  </conditionalFormatting>
  <conditionalFormatting sqref="G29:P29">
    <cfRule type="cellIs" dxfId="2447" priority="43" stopIfTrue="1" operator="equal">
      <formula>"-"</formula>
    </cfRule>
    <cfRule type="containsText" dxfId="2446" priority="44" stopIfTrue="1" operator="containsText" text="leer">
      <formula>NOT(ISERROR(SEARCH("leer",G29)))</formula>
    </cfRule>
  </conditionalFormatting>
  <conditionalFormatting sqref="G29:P29">
    <cfRule type="cellIs" dxfId="2445" priority="42" stopIfTrue="1" operator="equal">
      <formula>"-"</formula>
    </cfRule>
  </conditionalFormatting>
  <conditionalFormatting sqref="K5:K14">
    <cfRule type="cellIs" dxfId="2444" priority="41" operator="equal">
      <formula>"-"</formula>
    </cfRule>
  </conditionalFormatting>
  <conditionalFormatting sqref="J5:J14">
    <cfRule type="cellIs" dxfId="2443" priority="39" stopIfTrue="1" operator="equal">
      <formula>"-"</formula>
    </cfRule>
    <cfRule type="containsText" dxfId="2442" priority="40" stopIfTrue="1" operator="containsText" text="leer">
      <formula>NOT(ISERROR(SEARCH("leer",J5)))</formula>
    </cfRule>
  </conditionalFormatting>
  <conditionalFormatting sqref="L13:P13">
    <cfRule type="cellIs" dxfId="2441" priority="38" operator="equal">
      <formula>"-"</formula>
    </cfRule>
  </conditionalFormatting>
  <conditionalFormatting sqref="L13:P13">
    <cfRule type="cellIs" dxfId="2440" priority="37" operator="equal">
      <formula>"-"</formula>
    </cfRule>
  </conditionalFormatting>
  <conditionalFormatting sqref="I5:I14">
    <cfRule type="cellIs" dxfId="2439" priority="35" stopIfTrue="1" operator="equal">
      <formula>"-"</formula>
    </cfRule>
    <cfRule type="containsText" dxfId="2438" priority="36" stopIfTrue="1" operator="containsText" text="leer">
      <formula>NOT(ISERROR(SEARCH("leer",I5)))</formula>
    </cfRule>
  </conditionalFormatting>
  <conditionalFormatting sqref="I5:I14">
    <cfRule type="cellIs" dxfId="2437" priority="33" stopIfTrue="1" operator="equal">
      <formula>"-"</formula>
    </cfRule>
    <cfRule type="containsText" dxfId="2436" priority="34" stopIfTrue="1" operator="containsText" text="leer">
      <formula>NOT(ISERROR(SEARCH("leer",I5)))</formula>
    </cfRule>
  </conditionalFormatting>
  <conditionalFormatting sqref="I5:I14">
    <cfRule type="cellIs" dxfId="2435" priority="31" stopIfTrue="1" operator="equal">
      <formula>"-"</formula>
    </cfRule>
    <cfRule type="containsText" dxfId="2434" priority="32" stopIfTrue="1" operator="containsText" text="leer">
      <formula>NOT(ISERROR(SEARCH("leer",I5)))</formula>
    </cfRule>
  </conditionalFormatting>
  <conditionalFormatting sqref="I5:I14">
    <cfRule type="cellIs" dxfId="2433" priority="29" stopIfTrue="1" operator="equal">
      <formula>"-"</formula>
    </cfRule>
    <cfRule type="containsText" dxfId="2432" priority="30" stopIfTrue="1" operator="containsText" text="leer">
      <formula>NOT(ISERROR(SEARCH("leer",I5)))</formula>
    </cfRule>
  </conditionalFormatting>
  <conditionalFormatting sqref="I5:I14">
    <cfRule type="cellIs" dxfId="2431" priority="27" stopIfTrue="1" operator="equal">
      <formula>"-"</formula>
    </cfRule>
    <cfRule type="containsText" dxfId="2430" priority="28" stopIfTrue="1" operator="containsText" text="leer">
      <formula>NOT(ISERROR(SEARCH("leer",I5)))</formula>
    </cfRule>
  </conditionalFormatting>
  <conditionalFormatting sqref="I5:I14">
    <cfRule type="cellIs" dxfId="2429" priority="25" stopIfTrue="1" operator="equal">
      <formula>"-"</formula>
    </cfRule>
    <cfRule type="containsText" dxfId="2428" priority="26" stopIfTrue="1" operator="containsText" text="leer">
      <formula>NOT(ISERROR(SEARCH("leer",I5)))</formula>
    </cfRule>
  </conditionalFormatting>
  <conditionalFormatting sqref="I5:I14">
    <cfRule type="cellIs" dxfId="2427" priority="23" stopIfTrue="1" operator="equal">
      <formula>"-"</formula>
    </cfRule>
    <cfRule type="containsText" dxfId="2426" priority="24" stopIfTrue="1" operator="containsText" text="leer">
      <formula>NOT(ISERROR(SEARCH("leer",I5)))</formula>
    </cfRule>
  </conditionalFormatting>
  <conditionalFormatting sqref="I5:I14">
    <cfRule type="cellIs" dxfId="2425" priority="21" stopIfTrue="1" operator="equal">
      <formula>"-"</formula>
    </cfRule>
    <cfRule type="containsText" dxfId="2424" priority="22" stopIfTrue="1" operator="containsText" text="leer">
      <formula>NOT(ISERROR(SEARCH("leer",I5)))</formula>
    </cfRule>
  </conditionalFormatting>
  <conditionalFormatting sqref="I5:I14">
    <cfRule type="cellIs" dxfId="2423" priority="19" stopIfTrue="1" operator="equal">
      <formula>"-"</formula>
    </cfRule>
    <cfRule type="containsText" dxfId="2422" priority="20" stopIfTrue="1" operator="containsText" text="leer">
      <formula>NOT(ISERROR(SEARCH("leer",I5)))</formula>
    </cfRule>
  </conditionalFormatting>
  <conditionalFormatting sqref="I5:I14">
    <cfRule type="cellIs" dxfId="2421" priority="17" stopIfTrue="1" operator="equal">
      <formula>"-"</formula>
    </cfRule>
    <cfRule type="containsText" dxfId="2420" priority="18" stopIfTrue="1" operator="containsText" text="leer">
      <formula>NOT(ISERROR(SEARCH("leer",I5)))</formula>
    </cfRule>
  </conditionalFormatting>
  <conditionalFormatting sqref="I5:I14">
    <cfRule type="cellIs" dxfId="2419" priority="15" stopIfTrue="1" operator="equal">
      <formula>"-"</formula>
    </cfRule>
    <cfRule type="containsText" dxfId="2418" priority="16" stopIfTrue="1" operator="containsText" text="leer">
      <formula>NOT(ISERROR(SEARCH("leer",I5)))</formula>
    </cfRule>
  </conditionalFormatting>
  <conditionalFormatting sqref="I5:I14">
    <cfRule type="cellIs" dxfId="2417" priority="13" stopIfTrue="1" operator="equal">
      <formula>"-"</formula>
    </cfRule>
    <cfRule type="containsText" dxfId="2416" priority="14" stopIfTrue="1" operator="containsText" text="leer">
      <formula>NOT(ISERROR(SEARCH("leer",I5)))</formula>
    </cfRule>
  </conditionalFormatting>
  <conditionalFormatting sqref="H5:H14">
    <cfRule type="cellIs" dxfId="2415" priority="11" stopIfTrue="1" operator="equal">
      <formula>"-"</formula>
    </cfRule>
    <cfRule type="containsText" dxfId="2414" priority="12" stopIfTrue="1" operator="containsText" text="leer">
      <formula>NOT(ISERROR(SEARCH("leer",H5)))</formula>
    </cfRule>
  </conditionalFormatting>
  <conditionalFormatting sqref="H5:H14">
    <cfRule type="cellIs" dxfId="2413" priority="10" stopIfTrue="1" operator="equal">
      <formula>"-"</formula>
    </cfRule>
  </conditionalFormatting>
  <conditionalFormatting sqref="H5:H14">
    <cfRule type="cellIs" dxfId="2412" priority="8" stopIfTrue="1" operator="equal">
      <formula>"-"</formula>
    </cfRule>
    <cfRule type="containsText" dxfId="2411" priority="9" stopIfTrue="1" operator="containsText" text="leer">
      <formula>NOT(ISERROR(SEARCH("leer",H5)))</formula>
    </cfRule>
  </conditionalFormatting>
  <conditionalFormatting sqref="H5:H14">
    <cfRule type="cellIs" dxfId="2410" priority="7" stopIfTrue="1" operator="equal">
      <formula>"-"</formula>
    </cfRule>
  </conditionalFormatting>
  <conditionalFormatting sqref="H5:H14">
    <cfRule type="cellIs" dxfId="2409" priority="5" stopIfTrue="1" operator="equal">
      <formula>"-"</formula>
    </cfRule>
    <cfRule type="containsText" dxfId="2408" priority="6" stopIfTrue="1" operator="containsText" text="leer">
      <formula>NOT(ISERROR(SEARCH("leer",H5)))</formula>
    </cfRule>
  </conditionalFormatting>
  <conditionalFormatting sqref="H5:H14">
    <cfRule type="cellIs" dxfId="2407" priority="4" stopIfTrue="1" operator="equal">
      <formula>"-"</formula>
    </cfRule>
  </conditionalFormatting>
  <conditionalFormatting sqref="H5:H14">
    <cfRule type="cellIs" dxfId="2406" priority="2" stopIfTrue="1" operator="equal">
      <formula>"-"</formula>
    </cfRule>
    <cfRule type="containsText" dxfId="2405" priority="3" stopIfTrue="1" operator="containsText" text="leer">
      <formula>NOT(ISERROR(SEARCH("leer",H5)))</formula>
    </cfRule>
  </conditionalFormatting>
  <conditionalFormatting sqref="H5:H14">
    <cfRule type="cellIs" dxfId="2404"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3"/>
  <sheetViews>
    <sheetView showRuler="0" zoomScaleNormal="100" workbookViewId="0"/>
  </sheetViews>
  <sheetFormatPr baseColWidth="10" defaultColWidth="11.42578125" defaultRowHeight="12.75"/>
  <cols>
    <col min="1" max="1" width="21.85546875" style="5" customWidth="1"/>
    <col min="2" max="2" width="37.42578125" style="5" customWidth="1"/>
    <col min="3" max="3" width="11.42578125" style="5"/>
    <col min="4" max="5" width="12.28515625" style="8" customWidth="1"/>
    <col min="6" max="8" width="11.42578125" style="8" customWidth="1"/>
    <col min="9" max="16384" width="11.42578125" style="5"/>
  </cols>
  <sheetData>
    <row r="1" spans="1:17">
      <c r="A1" s="92" t="s">
        <v>343</v>
      </c>
      <c r="D1" s="5"/>
      <c r="E1" s="5"/>
      <c r="F1" s="5"/>
      <c r="G1" s="5"/>
      <c r="H1" s="5"/>
    </row>
    <row r="2" spans="1:17">
      <c r="A2" s="92"/>
      <c r="D2" s="5"/>
      <c r="E2" s="5"/>
      <c r="F2" s="5"/>
      <c r="G2" s="5"/>
      <c r="H2" s="5"/>
    </row>
    <row r="3" spans="1:17">
      <c r="A3" s="4" t="s">
        <v>71</v>
      </c>
      <c r="B3" s="4"/>
      <c r="C3" s="5" t="s">
        <v>385</v>
      </c>
      <c r="D3" s="5" t="s">
        <v>477</v>
      </c>
      <c r="E3" s="4">
        <v>2004</v>
      </c>
      <c r="F3" s="4">
        <v>2005</v>
      </c>
      <c r="G3" s="4">
        <v>2006</v>
      </c>
      <c r="H3" s="4">
        <v>2007</v>
      </c>
      <c r="I3" s="22">
        <v>2008</v>
      </c>
      <c r="J3" s="22">
        <v>2009</v>
      </c>
      <c r="K3" s="22">
        <v>2010</v>
      </c>
      <c r="L3" s="22">
        <v>2011</v>
      </c>
      <c r="M3" s="22">
        <v>2012</v>
      </c>
      <c r="N3" s="22">
        <v>2013</v>
      </c>
      <c r="O3" s="4">
        <v>2014</v>
      </c>
      <c r="P3" s="4">
        <v>2015</v>
      </c>
      <c r="Q3" s="341">
        <v>2016</v>
      </c>
    </row>
    <row r="4" spans="1:17">
      <c r="E4" s="5"/>
      <c r="F4" s="5"/>
      <c r="G4" s="5"/>
      <c r="H4" s="5"/>
      <c r="M4" s="8"/>
      <c r="N4" s="8"/>
      <c r="O4" s="8"/>
      <c r="P4" s="8"/>
      <c r="Q4" s="340"/>
    </row>
    <row r="5" spans="1:17">
      <c r="A5" s="4" t="s">
        <v>174</v>
      </c>
      <c r="E5" s="5"/>
      <c r="F5" s="5"/>
      <c r="G5" s="5"/>
      <c r="H5" s="5"/>
      <c r="M5" s="8"/>
      <c r="N5" s="8"/>
      <c r="O5" s="8"/>
      <c r="P5" s="8"/>
      <c r="Q5" s="340"/>
    </row>
    <row r="6" spans="1:17">
      <c r="A6" s="5" t="s">
        <v>130</v>
      </c>
      <c r="B6" s="14" t="s">
        <v>49</v>
      </c>
      <c r="C6" s="17">
        <v>1</v>
      </c>
      <c r="D6" s="8" t="s">
        <v>784</v>
      </c>
      <c r="E6" s="17">
        <v>0.8</v>
      </c>
      <c r="F6" s="40">
        <v>0.75853436192007206</v>
      </c>
      <c r="G6" s="40">
        <v>0.72263723862857954</v>
      </c>
      <c r="H6" s="17">
        <v>0.7</v>
      </c>
      <c r="I6" s="17">
        <v>0.7</v>
      </c>
      <c r="J6" s="149">
        <v>0.6</v>
      </c>
      <c r="K6" s="89">
        <v>0.6</v>
      </c>
      <c r="L6" s="68">
        <v>0.7</v>
      </c>
      <c r="M6" s="187">
        <v>0.7</v>
      </c>
      <c r="N6" s="224">
        <v>0.7414526622821811</v>
      </c>
      <c r="O6" s="37">
        <v>0.6</v>
      </c>
      <c r="P6" s="25">
        <v>0.65583945381193698</v>
      </c>
      <c r="Q6" s="343">
        <v>0.6</v>
      </c>
    </row>
    <row r="7" spans="1:17">
      <c r="A7" s="27" t="s">
        <v>608</v>
      </c>
      <c r="B7" s="14" t="s">
        <v>49</v>
      </c>
      <c r="C7" s="17">
        <v>1</v>
      </c>
      <c r="D7" s="8" t="s">
        <v>784</v>
      </c>
      <c r="E7" s="17">
        <v>12.2</v>
      </c>
      <c r="F7" s="40">
        <v>11.456261211366733</v>
      </c>
      <c r="G7" s="40">
        <v>10.947345763682705</v>
      </c>
      <c r="H7" s="17">
        <v>10.8</v>
      </c>
      <c r="I7" s="40">
        <v>11</v>
      </c>
      <c r="J7" s="149">
        <v>11.4</v>
      </c>
      <c r="K7" s="89">
        <v>11</v>
      </c>
      <c r="L7" s="68">
        <v>11.3</v>
      </c>
      <c r="M7" s="187">
        <v>12.8</v>
      </c>
      <c r="N7" s="25">
        <v>12.746129869178008</v>
      </c>
      <c r="O7" s="37">
        <v>11.7</v>
      </c>
      <c r="P7" s="25">
        <v>11.784593634702301</v>
      </c>
      <c r="Q7" s="343">
        <v>11.8</v>
      </c>
    </row>
    <row r="8" spans="1:17">
      <c r="A8" s="27" t="s">
        <v>609</v>
      </c>
      <c r="B8" s="14" t="s">
        <v>49</v>
      </c>
      <c r="C8" s="17">
        <v>1</v>
      </c>
      <c r="D8" s="8" t="s">
        <v>784</v>
      </c>
      <c r="E8" s="17">
        <v>29.8</v>
      </c>
      <c r="F8" s="40">
        <v>28.273228971641984</v>
      </c>
      <c r="G8" s="40">
        <v>26.617106492079223</v>
      </c>
      <c r="H8" s="17">
        <v>25.5</v>
      </c>
      <c r="I8" s="17">
        <v>24.3</v>
      </c>
      <c r="J8" s="151">
        <v>23</v>
      </c>
      <c r="K8" s="89">
        <v>21.7</v>
      </c>
      <c r="L8" s="68">
        <v>20.3</v>
      </c>
      <c r="M8" s="187">
        <v>18.600000000000001</v>
      </c>
      <c r="N8" s="25">
        <v>18.596085994914251</v>
      </c>
      <c r="O8" s="37">
        <v>17.7</v>
      </c>
      <c r="P8" s="25">
        <v>17.344919140719298</v>
      </c>
      <c r="Q8" s="343">
        <v>17.2</v>
      </c>
    </row>
    <row r="9" spans="1:17">
      <c r="A9" s="27" t="s">
        <v>610</v>
      </c>
      <c r="B9" s="14" t="s">
        <v>49</v>
      </c>
      <c r="C9" s="17">
        <v>1</v>
      </c>
      <c r="D9" s="8" t="s">
        <v>784</v>
      </c>
      <c r="E9" s="17">
        <v>30.9</v>
      </c>
      <c r="F9" s="40">
        <v>31.863644294578354</v>
      </c>
      <c r="G9" s="40">
        <v>32.641711619999484</v>
      </c>
      <c r="H9" s="17">
        <v>33.200000000000003</v>
      </c>
      <c r="I9" s="17">
        <v>33.200000000000003</v>
      </c>
      <c r="J9" s="149">
        <v>33.4</v>
      </c>
      <c r="K9" s="89">
        <v>33.6</v>
      </c>
      <c r="L9" s="68">
        <v>33.6</v>
      </c>
      <c r="M9" s="187">
        <v>33.299999999999997</v>
      </c>
      <c r="N9" s="25">
        <v>33.341698738199248</v>
      </c>
      <c r="O9" s="37">
        <v>31.9</v>
      </c>
      <c r="P9" s="25">
        <v>30.374297438019401</v>
      </c>
      <c r="Q9" s="390">
        <v>29</v>
      </c>
    </row>
    <row r="10" spans="1:17">
      <c r="A10" s="27" t="s">
        <v>611</v>
      </c>
      <c r="B10" s="14" t="s">
        <v>49</v>
      </c>
      <c r="C10" s="17">
        <v>1</v>
      </c>
      <c r="D10" s="8" t="s">
        <v>784</v>
      </c>
      <c r="E10" s="17">
        <v>22.8</v>
      </c>
      <c r="F10" s="40">
        <v>23.920360332101513</v>
      </c>
      <c r="G10" s="40">
        <v>24.948244699802391</v>
      </c>
      <c r="H10" s="17">
        <v>26.1</v>
      </c>
      <c r="I10" s="17">
        <v>26.5</v>
      </c>
      <c r="J10" s="149">
        <v>26.7</v>
      </c>
      <c r="K10" s="89">
        <v>26.5</v>
      </c>
      <c r="L10" s="68">
        <v>26.9</v>
      </c>
      <c r="M10" s="187">
        <v>28.4</v>
      </c>
      <c r="N10" s="25">
        <v>28.424184389991645</v>
      </c>
      <c r="O10" s="37">
        <v>29.9</v>
      </c>
      <c r="P10" s="25">
        <v>30.6625633598841</v>
      </c>
      <c r="Q10" s="343">
        <v>31.4</v>
      </c>
    </row>
    <row r="11" spans="1:17">
      <c r="A11" s="5" t="s">
        <v>163</v>
      </c>
      <c r="B11" s="14" t="s">
        <v>49</v>
      </c>
      <c r="C11" s="17">
        <v>1</v>
      </c>
      <c r="D11" s="8" t="s">
        <v>784</v>
      </c>
      <c r="E11" s="17">
        <v>3.5</v>
      </c>
      <c r="F11" s="40">
        <v>3.7279727888489176</v>
      </c>
      <c r="G11" s="40">
        <v>4.1229521775503466</v>
      </c>
      <c r="H11" s="17">
        <v>3.7</v>
      </c>
      <c r="I11" s="17">
        <v>4.3</v>
      </c>
      <c r="J11" s="149">
        <v>4.9000000000000004</v>
      </c>
      <c r="K11" s="89">
        <v>6.6</v>
      </c>
      <c r="L11" s="68">
        <v>7.2</v>
      </c>
      <c r="M11" s="187">
        <v>6.2</v>
      </c>
      <c r="N11" s="25">
        <v>6.1504483454346666</v>
      </c>
      <c r="O11" s="37">
        <v>8.3000000000000007</v>
      </c>
      <c r="P11" s="25">
        <v>9.1777869728630108</v>
      </c>
      <c r="Q11" s="390">
        <v>10</v>
      </c>
    </row>
    <row r="12" spans="1:17">
      <c r="A12" s="5" t="s">
        <v>439</v>
      </c>
      <c r="B12" s="14" t="s">
        <v>51</v>
      </c>
      <c r="C12" s="17">
        <v>1</v>
      </c>
      <c r="D12" s="8" t="s">
        <v>784</v>
      </c>
      <c r="E12" s="17">
        <v>41.9</v>
      </c>
      <c r="F12" s="40">
        <v>42.3</v>
      </c>
      <c r="G12" s="40">
        <v>42.7</v>
      </c>
      <c r="H12" s="17">
        <v>42.9</v>
      </c>
      <c r="I12" s="17">
        <v>43.2</v>
      </c>
      <c r="J12" s="149">
        <v>43.4</v>
      </c>
      <c r="K12" s="89">
        <v>44.2</v>
      </c>
      <c r="L12" s="68">
        <v>44.4</v>
      </c>
      <c r="M12" s="187">
        <v>44.7</v>
      </c>
      <c r="N12" s="8">
        <v>44.8</v>
      </c>
      <c r="O12" s="37">
        <v>45.1</v>
      </c>
      <c r="P12" s="8">
        <v>45.3</v>
      </c>
      <c r="Q12" s="343">
        <v>45.6</v>
      </c>
    </row>
    <row r="13" spans="1:17">
      <c r="C13" s="8"/>
      <c r="I13" s="8"/>
      <c r="J13" s="8"/>
      <c r="K13" s="8"/>
      <c r="L13" s="8"/>
      <c r="M13" s="8"/>
      <c r="N13" s="8"/>
      <c r="O13" s="8"/>
      <c r="P13" s="8"/>
    </row>
    <row r="14" spans="1:17">
      <c r="A14" s="154"/>
      <c r="C14" s="8"/>
      <c r="I14" s="8"/>
      <c r="J14" s="8"/>
      <c r="K14" s="8"/>
      <c r="L14" s="8"/>
      <c r="M14" s="8"/>
      <c r="N14" s="8"/>
      <c r="O14" s="8"/>
      <c r="P14" s="8"/>
    </row>
    <row r="15" spans="1:17" ht="25.5" customHeight="1">
      <c r="A15" s="433" t="s">
        <v>889</v>
      </c>
      <c r="B15" s="433"/>
      <c r="C15" s="433"/>
      <c r="D15" s="433"/>
      <c r="E15" s="433"/>
      <c r="F15" s="433"/>
      <c r="G15" s="433"/>
      <c r="H15" s="433"/>
      <c r="I15" s="433"/>
      <c r="J15" s="433"/>
      <c r="K15" s="433"/>
      <c r="L15" s="433"/>
      <c r="M15" s="433"/>
      <c r="N15" s="433"/>
      <c r="O15" s="433"/>
      <c r="P15" s="433"/>
      <c r="Q15" s="433"/>
    </row>
    <row r="22" spans="5:14">
      <c r="E22" s="4"/>
      <c r="F22" s="5"/>
      <c r="G22" s="5"/>
      <c r="H22" s="17"/>
      <c r="I22" s="17"/>
      <c r="J22" s="17"/>
      <c r="K22" s="17"/>
      <c r="L22" s="17"/>
      <c r="M22" s="17"/>
      <c r="N22" s="17"/>
    </row>
    <row r="23" spans="5:14">
      <c r="E23" s="4"/>
      <c r="F23" s="5"/>
      <c r="G23" s="5"/>
      <c r="H23" s="40"/>
      <c r="I23" s="40"/>
      <c r="J23" s="40"/>
      <c r="K23" s="40"/>
      <c r="L23" s="40"/>
      <c r="M23" s="40"/>
      <c r="N23" s="40"/>
    </row>
    <row r="24" spans="5:14">
      <c r="E24" s="4"/>
      <c r="F24" s="5"/>
      <c r="G24" s="5"/>
      <c r="H24" s="40"/>
      <c r="I24" s="40"/>
      <c r="J24" s="40"/>
      <c r="K24" s="40"/>
      <c r="L24" s="40"/>
      <c r="M24" s="40"/>
      <c r="N24" s="40"/>
    </row>
    <row r="25" spans="5:14">
      <c r="E25" s="4"/>
      <c r="F25" s="5"/>
      <c r="G25" s="5"/>
      <c r="H25" s="17"/>
      <c r="I25" s="17"/>
      <c r="J25" s="17"/>
      <c r="K25" s="17"/>
      <c r="L25" s="17"/>
      <c r="M25" s="17"/>
      <c r="N25" s="17"/>
    </row>
    <row r="26" spans="5:14">
      <c r="E26" s="22"/>
      <c r="F26" s="5"/>
      <c r="G26" s="5"/>
      <c r="H26" s="17"/>
      <c r="I26" s="40"/>
      <c r="J26" s="17"/>
      <c r="K26" s="17"/>
      <c r="L26" s="17"/>
      <c r="M26" s="17"/>
      <c r="N26" s="17"/>
    </row>
    <row r="27" spans="5:14">
      <c r="E27" s="22"/>
      <c r="F27" s="5"/>
      <c r="G27" s="5"/>
      <c r="H27" s="149"/>
      <c r="I27" s="149"/>
      <c r="J27" s="151"/>
      <c r="K27" s="149"/>
      <c r="L27" s="149"/>
      <c r="M27" s="149"/>
      <c r="N27" s="149"/>
    </row>
    <row r="28" spans="5:14">
      <c r="E28" s="22"/>
      <c r="F28" s="5"/>
      <c r="G28" s="5"/>
      <c r="H28" s="89"/>
      <c r="I28" s="89"/>
      <c r="J28" s="89"/>
      <c r="K28" s="89"/>
      <c r="L28" s="89"/>
      <c r="M28" s="89"/>
      <c r="N28" s="89"/>
    </row>
    <row r="29" spans="5:14">
      <c r="E29" s="22"/>
      <c r="F29" s="5"/>
      <c r="G29" s="5"/>
      <c r="H29" s="68"/>
      <c r="I29" s="68"/>
      <c r="J29" s="68"/>
      <c r="K29" s="68"/>
      <c r="L29" s="68"/>
      <c r="M29" s="68"/>
      <c r="N29" s="68"/>
    </row>
    <row r="30" spans="5:14">
      <c r="E30" s="22"/>
      <c r="H30" s="187"/>
      <c r="I30" s="187"/>
      <c r="J30" s="187"/>
      <c r="K30" s="187"/>
      <c r="L30" s="187"/>
      <c r="M30" s="187"/>
      <c r="N30" s="187"/>
    </row>
    <row r="31" spans="5:14">
      <c r="E31" s="22"/>
      <c r="H31" s="224"/>
      <c r="I31" s="25"/>
      <c r="J31" s="25"/>
      <c r="K31" s="25"/>
      <c r="L31" s="25"/>
      <c r="M31" s="25"/>
      <c r="N31" s="8"/>
    </row>
    <row r="32" spans="5:14">
      <c r="E32" s="4"/>
      <c r="H32" s="37"/>
      <c r="I32" s="37"/>
      <c r="J32" s="37"/>
      <c r="K32" s="37"/>
      <c r="L32" s="37"/>
      <c r="M32" s="37"/>
      <c r="N32" s="37"/>
    </row>
    <row r="33" spans="5:14">
      <c r="E33" s="4"/>
      <c r="H33" s="25"/>
      <c r="I33" s="25"/>
      <c r="J33" s="25"/>
      <c r="K33" s="25"/>
      <c r="L33" s="25"/>
      <c r="M33" s="25"/>
      <c r="N33" s="8"/>
    </row>
  </sheetData>
  <mergeCells count="1">
    <mergeCell ref="A15:Q15"/>
  </mergeCells>
  <phoneticPr fontId="17" type="noConversion"/>
  <conditionalFormatting sqref="H28:N28">
    <cfRule type="cellIs" dxfId="2403" priority="118" operator="equal">
      <formula>"-"</formula>
    </cfRule>
  </conditionalFormatting>
  <conditionalFormatting sqref="H28:N28">
    <cfRule type="cellIs" dxfId="2402" priority="117" operator="equal">
      <formula>"-"</formula>
    </cfRule>
  </conditionalFormatting>
  <conditionalFormatting sqref="H28:N28">
    <cfRule type="cellIs" dxfId="2401" priority="116" operator="equal">
      <formula>"-"</formula>
    </cfRule>
  </conditionalFormatting>
  <conditionalFormatting sqref="H27:N27">
    <cfRule type="cellIs" dxfId="2400" priority="114" stopIfTrue="1" operator="equal">
      <formula>"-"</formula>
    </cfRule>
    <cfRule type="containsText" dxfId="2399" priority="115" stopIfTrue="1" operator="containsText" text="leer">
      <formula>NOT(ISERROR(SEARCH("leer",H27)))</formula>
    </cfRule>
  </conditionalFormatting>
  <conditionalFormatting sqref="H27:N27">
    <cfRule type="cellIs" dxfId="2398" priority="112" stopIfTrue="1" operator="equal">
      <formula>"-"</formula>
    </cfRule>
    <cfRule type="containsText" dxfId="2397" priority="113" stopIfTrue="1" operator="containsText" text="leer">
      <formula>NOT(ISERROR(SEARCH("leer",H27)))</formula>
    </cfRule>
  </conditionalFormatting>
  <conditionalFormatting sqref="H26:N26">
    <cfRule type="cellIs" dxfId="2396" priority="110" stopIfTrue="1" operator="equal">
      <formula>"-"</formula>
    </cfRule>
    <cfRule type="containsText" dxfId="2395" priority="111" stopIfTrue="1" operator="containsText" text="leer">
      <formula>NOT(ISERROR(SEARCH("leer",H26)))</formula>
    </cfRule>
  </conditionalFormatting>
  <conditionalFormatting sqref="H26:N26">
    <cfRule type="cellIs" dxfId="2394" priority="108" stopIfTrue="1" operator="equal">
      <formula>"-"</formula>
    </cfRule>
    <cfRule type="containsText" dxfId="2393" priority="109" stopIfTrue="1" operator="containsText" text="leer">
      <formula>NOT(ISERROR(SEARCH("leer",H26)))</formula>
    </cfRule>
  </conditionalFormatting>
  <conditionalFormatting sqref="H26:N26">
    <cfRule type="cellIs" dxfId="2392" priority="106" stopIfTrue="1" operator="equal">
      <formula>"-"</formula>
    </cfRule>
    <cfRule type="containsText" dxfId="2391" priority="107" stopIfTrue="1" operator="containsText" text="leer">
      <formula>NOT(ISERROR(SEARCH("leer",H26)))</formula>
    </cfRule>
  </conditionalFormatting>
  <conditionalFormatting sqref="H26:N26">
    <cfRule type="cellIs" dxfId="2390" priority="104" stopIfTrue="1" operator="equal">
      <formula>"-"</formula>
    </cfRule>
    <cfRule type="containsText" dxfId="2389" priority="105" stopIfTrue="1" operator="containsText" text="leer">
      <formula>NOT(ISERROR(SEARCH("leer",H26)))</formula>
    </cfRule>
  </conditionalFormatting>
  <conditionalFormatting sqref="H26:N26">
    <cfRule type="cellIs" dxfId="2388" priority="102" stopIfTrue="1" operator="equal">
      <formula>"-"</formula>
    </cfRule>
    <cfRule type="containsText" dxfId="2387" priority="103" stopIfTrue="1" operator="containsText" text="leer">
      <formula>NOT(ISERROR(SEARCH("leer",H26)))</formula>
    </cfRule>
  </conditionalFormatting>
  <conditionalFormatting sqref="H26:N26">
    <cfRule type="cellIs" dxfId="2386" priority="100" stopIfTrue="1" operator="equal">
      <formula>"-"</formula>
    </cfRule>
    <cfRule type="containsText" dxfId="2385" priority="101" stopIfTrue="1" operator="containsText" text="leer">
      <formula>NOT(ISERROR(SEARCH("leer",H26)))</formula>
    </cfRule>
  </conditionalFormatting>
  <conditionalFormatting sqref="H26:N26">
    <cfRule type="cellIs" dxfId="2384" priority="98" stopIfTrue="1" operator="equal">
      <formula>"-"</formula>
    </cfRule>
    <cfRule type="containsText" dxfId="2383" priority="99" stopIfTrue="1" operator="containsText" text="leer">
      <formula>NOT(ISERROR(SEARCH("leer",H26)))</formula>
    </cfRule>
  </conditionalFormatting>
  <conditionalFormatting sqref="H26:N26">
    <cfRule type="cellIs" dxfId="2382" priority="96" stopIfTrue="1" operator="equal">
      <formula>"-"</formula>
    </cfRule>
    <cfRule type="containsText" dxfId="2381" priority="97" stopIfTrue="1" operator="containsText" text="leer">
      <formula>NOT(ISERROR(SEARCH("leer",H26)))</formula>
    </cfRule>
  </conditionalFormatting>
  <conditionalFormatting sqref="H26:N26">
    <cfRule type="cellIs" dxfId="2380" priority="94" stopIfTrue="1" operator="equal">
      <formula>"-"</formula>
    </cfRule>
    <cfRule type="containsText" dxfId="2379" priority="95" stopIfTrue="1" operator="containsText" text="leer">
      <formula>NOT(ISERROR(SEARCH("leer",H26)))</formula>
    </cfRule>
  </conditionalFormatting>
  <conditionalFormatting sqref="H26:N26">
    <cfRule type="cellIs" dxfId="2378" priority="92" stopIfTrue="1" operator="equal">
      <formula>"-"</formula>
    </cfRule>
    <cfRule type="containsText" dxfId="2377" priority="93" stopIfTrue="1" operator="containsText" text="leer">
      <formula>NOT(ISERROR(SEARCH("leer",H26)))</formula>
    </cfRule>
  </conditionalFormatting>
  <conditionalFormatting sqref="H26:N26">
    <cfRule type="cellIs" dxfId="2376" priority="90" stopIfTrue="1" operator="equal">
      <formula>"-"</formula>
    </cfRule>
    <cfRule type="containsText" dxfId="2375" priority="91" stopIfTrue="1" operator="containsText" text="leer">
      <formula>NOT(ISERROR(SEARCH("leer",H26)))</formula>
    </cfRule>
  </conditionalFormatting>
  <conditionalFormatting sqref="H26:N26">
    <cfRule type="cellIs" dxfId="2374" priority="88" stopIfTrue="1" operator="equal">
      <formula>"-"</formula>
    </cfRule>
    <cfRule type="containsText" dxfId="2373" priority="89" stopIfTrue="1" operator="containsText" text="leer">
      <formula>NOT(ISERROR(SEARCH("leer",H26)))</formula>
    </cfRule>
  </conditionalFormatting>
  <conditionalFormatting sqref="H26:N26">
    <cfRule type="cellIs" dxfId="2372" priority="86" stopIfTrue="1" operator="equal">
      <formula>"-"</formula>
    </cfRule>
    <cfRule type="containsText" dxfId="2371" priority="87" stopIfTrue="1" operator="containsText" text="leer">
      <formula>NOT(ISERROR(SEARCH("leer",H26)))</formula>
    </cfRule>
  </conditionalFormatting>
  <conditionalFormatting sqref="H26:N26">
    <cfRule type="cellIs" dxfId="2370" priority="84" stopIfTrue="1" operator="equal">
      <formula>"-"</formula>
    </cfRule>
    <cfRule type="containsText" dxfId="2369" priority="85" stopIfTrue="1" operator="containsText" text="leer">
      <formula>NOT(ISERROR(SEARCH("leer",H26)))</formula>
    </cfRule>
  </conditionalFormatting>
  <conditionalFormatting sqref="H25:N25">
    <cfRule type="cellIs" dxfId="2368" priority="82" stopIfTrue="1" operator="equal">
      <formula>"-"</formula>
    </cfRule>
    <cfRule type="containsText" dxfId="2367" priority="83" stopIfTrue="1" operator="containsText" text="leer">
      <formula>NOT(ISERROR(SEARCH("leer",H25)))</formula>
    </cfRule>
  </conditionalFormatting>
  <conditionalFormatting sqref="H25:N25">
    <cfRule type="cellIs" dxfId="2366" priority="81" stopIfTrue="1" operator="equal">
      <formula>"-"</formula>
    </cfRule>
  </conditionalFormatting>
  <conditionalFormatting sqref="H25:N25">
    <cfRule type="cellIs" dxfId="2365" priority="79" stopIfTrue="1" operator="equal">
      <formula>"-"</formula>
    </cfRule>
    <cfRule type="containsText" dxfId="2364" priority="80" stopIfTrue="1" operator="containsText" text="leer">
      <formula>NOT(ISERROR(SEARCH("leer",H25)))</formula>
    </cfRule>
  </conditionalFormatting>
  <conditionalFormatting sqref="H25:N25">
    <cfRule type="cellIs" dxfId="2363" priority="78" stopIfTrue="1" operator="equal">
      <formula>"-"</formula>
    </cfRule>
  </conditionalFormatting>
  <conditionalFormatting sqref="H25:N25">
    <cfRule type="cellIs" dxfId="2362" priority="76" stopIfTrue="1" operator="equal">
      <formula>"-"</formula>
    </cfRule>
    <cfRule type="containsText" dxfId="2361" priority="77" stopIfTrue="1" operator="containsText" text="leer">
      <formula>NOT(ISERROR(SEARCH("leer",H25)))</formula>
    </cfRule>
  </conditionalFormatting>
  <conditionalFormatting sqref="H25:N25">
    <cfRule type="cellIs" dxfId="2360" priority="75" stopIfTrue="1" operator="equal">
      <formula>"-"</formula>
    </cfRule>
  </conditionalFormatting>
  <conditionalFormatting sqref="H25:N25">
    <cfRule type="cellIs" dxfId="2359" priority="73" stopIfTrue="1" operator="equal">
      <formula>"-"</formula>
    </cfRule>
    <cfRule type="containsText" dxfId="2358" priority="74" stopIfTrue="1" operator="containsText" text="leer">
      <formula>NOT(ISERROR(SEARCH("leer",H25)))</formula>
    </cfRule>
  </conditionalFormatting>
  <conditionalFormatting sqref="H25:N25">
    <cfRule type="cellIs" dxfId="2357" priority="72" stopIfTrue="1" operator="equal">
      <formula>"-"</formula>
    </cfRule>
  </conditionalFormatting>
  <conditionalFormatting sqref="H24">
    <cfRule type="cellIs" dxfId="2356" priority="70" stopIfTrue="1" operator="equal">
      <formula>"-"</formula>
    </cfRule>
    <cfRule type="containsText" dxfId="2355" priority="71" stopIfTrue="1" operator="containsText" text="leer">
      <formula>NOT(ISERROR(SEARCH("leer",H24)))</formula>
    </cfRule>
  </conditionalFormatting>
  <conditionalFormatting sqref="H24">
    <cfRule type="cellIs" dxfId="2354" priority="69" stopIfTrue="1" operator="equal">
      <formula>"-"</formula>
    </cfRule>
  </conditionalFormatting>
  <conditionalFormatting sqref="H24">
    <cfRule type="cellIs" dxfId="2353" priority="67" stopIfTrue="1" operator="equal">
      <formula>"-"</formula>
    </cfRule>
    <cfRule type="containsText" dxfId="2352" priority="68" stopIfTrue="1" operator="containsText" text="leer">
      <formula>NOT(ISERROR(SEARCH("leer",H24)))</formula>
    </cfRule>
  </conditionalFormatting>
  <conditionalFormatting sqref="H24">
    <cfRule type="cellIs" dxfId="2351" priority="66" stopIfTrue="1" operator="equal">
      <formula>"-"</formula>
    </cfRule>
  </conditionalFormatting>
  <conditionalFormatting sqref="H24">
    <cfRule type="cellIs" dxfId="2350" priority="64" stopIfTrue="1" operator="equal">
      <formula>"-"</formula>
    </cfRule>
    <cfRule type="containsText" dxfId="2349" priority="65" stopIfTrue="1" operator="containsText" text="leer">
      <formula>NOT(ISERROR(SEARCH("leer",H24)))</formula>
    </cfRule>
  </conditionalFormatting>
  <conditionalFormatting sqref="H24">
    <cfRule type="cellIs" dxfId="2348" priority="63" stopIfTrue="1" operator="equal">
      <formula>"-"</formula>
    </cfRule>
  </conditionalFormatting>
  <conditionalFormatting sqref="H24">
    <cfRule type="cellIs" dxfId="2347" priority="61" stopIfTrue="1" operator="equal">
      <formula>"-"</formula>
    </cfRule>
    <cfRule type="containsText" dxfId="2346" priority="62" stopIfTrue="1" operator="containsText" text="leer">
      <formula>NOT(ISERROR(SEARCH("leer",H24)))</formula>
    </cfRule>
  </conditionalFormatting>
  <conditionalFormatting sqref="H24">
    <cfRule type="cellIs" dxfId="2345" priority="60" stopIfTrue="1" operator="equal">
      <formula>"-"</formula>
    </cfRule>
  </conditionalFormatting>
  <conditionalFormatting sqref="K6:K12">
    <cfRule type="cellIs" dxfId="2344" priority="59" operator="equal">
      <formula>"-"</formula>
    </cfRule>
  </conditionalFormatting>
  <conditionalFormatting sqref="K6:K12">
    <cfRule type="cellIs" dxfId="2343" priority="58" operator="equal">
      <formula>"-"</formula>
    </cfRule>
  </conditionalFormatting>
  <conditionalFormatting sqref="K6:K12">
    <cfRule type="cellIs" dxfId="2342" priority="57" operator="equal">
      <formula>"-"</formula>
    </cfRule>
  </conditionalFormatting>
  <conditionalFormatting sqref="J6:J12">
    <cfRule type="cellIs" dxfId="2341" priority="55" stopIfTrue="1" operator="equal">
      <formula>"-"</formula>
    </cfRule>
    <cfRule type="containsText" dxfId="2340" priority="56" stopIfTrue="1" operator="containsText" text="leer">
      <formula>NOT(ISERROR(SEARCH("leer",J6)))</formula>
    </cfRule>
  </conditionalFormatting>
  <conditionalFormatting sqref="J6:J12">
    <cfRule type="cellIs" dxfId="2339" priority="53" stopIfTrue="1" operator="equal">
      <formula>"-"</formula>
    </cfRule>
    <cfRule type="containsText" dxfId="2338" priority="54" stopIfTrue="1" operator="containsText" text="leer">
      <formula>NOT(ISERROR(SEARCH("leer",J6)))</formula>
    </cfRule>
  </conditionalFormatting>
  <conditionalFormatting sqref="I6:I12">
    <cfRule type="cellIs" dxfId="2337" priority="51" stopIfTrue="1" operator="equal">
      <formula>"-"</formula>
    </cfRule>
    <cfRule type="containsText" dxfId="2336" priority="52" stopIfTrue="1" operator="containsText" text="leer">
      <formula>NOT(ISERROR(SEARCH("leer",I6)))</formula>
    </cfRule>
  </conditionalFormatting>
  <conditionalFormatting sqref="I6:I12">
    <cfRule type="cellIs" dxfId="2335" priority="49" stopIfTrue="1" operator="equal">
      <formula>"-"</formula>
    </cfRule>
    <cfRule type="containsText" dxfId="2334" priority="50" stopIfTrue="1" operator="containsText" text="leer">
      <formula>NOT(ISERROR(SEARCH("leer",I6)))</formula>
    </cfRule>
  </conditionalFormatting>
  <conditionalFormatting sqref="I6:I12">
    <cfRule type="cellIs" dxfId="2333" priority="47" stopIfTrue="1" operator="equal">
      <formula>"-"</formula>
    </cfRule>
    <cfRule type="containsText" dxfId="2332" priority="48" stopIfTrue="1" operator="containsText" text="leer">
      <formula>NOT(ISERROR(SEARCH("leer",I6)))</formula>
    </cfRule>
  </conditionalFormatting>
  <conditionalFormatting sqref="I6:I12">
    <cfRule type="cellIs" dxfId="2331" priority="45" stopIfTrue="1" operator="equal">
      <formula>"-"</formula>
    </cfRule>
    <cfRule type="containsText" dxfId="2330" priority="46" stopIfTrue="1" operator="containsText" text="leer">
      <formula>NOT(ISERROR(SEARCH("leer",I6)))</formula>
    </cfRule>
  </conditionalFormatting>
  <conditionalFormatting sqref="I6:I12">
    <cfRule type="cellIs" dxfId="2329" priority="43" stopIfTrue="1" operator="equal">
      <formula>"-"</formula>
    </cfRule>
    <cfRule type="containsText" dxfId="2328" priority="44" stopIfTrue="1" operator="containsText" text="leer">
      <formula>NOT(ISERROR(SEARCH("leer",I6)))</formula>
    </cfRule>
  </conditionalFormatting>
  <conditionalFormatting sqref="I6:I12">
    <cfRule type="cellIs" dxfId="2327" priority="41" stopIfTrue="1" operator="equal">
      <formula>"-"</formula>
    </cfRule>
    <cfRule type="containsText" dxfId="2326" priority="42" stopIfTrue="1" operator="containsText" text="leer">
      <formula>NOT(ISERROR(SEARCH("leer",I6)))</formula>
    </cfRule>
  </conditionalFormatting>
  <conditionalFormatting sqref="I6:I12">
    <cfRule type="cellIs" dxfId="2325" priority="39" stopIfTrue="1" operator="equal">
      <formula>"-"</formula>
    </cfRule>
    <cfRule type="containsText" dxfId="2324" priority="40" stopIfTrue="1" operator="containsText" text="leer">
      <formula>NOT(ISERROR(SEARCH("leer",I6)))</formula>
    </cfRule>
  </conditionalFormatting>
  <conditionalFormatting sqref="I6:I12">
    <cfRule type="cellIs" dxfId="2323" priority="37" stopIfTrue="1" operator="equal">
      <formula>"-"</formula>
    </cfRule>
    <cfRule type="containsText" dxfId="2322" priority="38" stopIfTrue="1" operator="containsText" text="leer">
      <formula>NOT(ISERROR(SEARCH("leer",I6)))</formula>
    </cfRule>
  </conditionalFormatting>
  <conditionalFormatting sqref="I6:I12">
    <cfRule type="cellIs" dxfId="2321" priority="35" stopIfTrue="1" operator="equal">
      <formula>"-"</formula>
    </cfRule>
    <cfRule type="containsText" dxfId="2320" priority="36" stopIfTrue="1" operator="containsText" text="leer">
      <formula>NOT(ISERROR(SEARCH("leer",I6)))</formula>
    </cfRule>
  </conditionalFormatting>
  <conditionalFormatting sqref="I6:I12">
    <cfRule type="cellIs" dxfId="2319" priority="33" stopIfTrue="1" operator="equal">
      <formula>"-"</formula>
    </cfRule>
    <cfRule type="containsText" dxfId="2318" priority="34" stopIfTrue="1" operator="containsText" text="leer">
      <formula>NOT(ISERROR(SEARCH("leer",I6)))</formula>
    </cfRule>
  </conditionalFormatting>
  <conditionalFormatting sqref="I6:I12">
    <cfRule type="cellIs" dxfId="2317" priority="31" stopIfTrue="1" operator="equal">
      <formula>"-"</formula>
    </cfRule>
    <cfRule type="containsText" dxfId="2316" priority="32" stopIfTrue="1" operator="containsText" text="leer">
      <formula>NOT(ISERROR(SEARCH("leer",I6)))</formula>
    </cfRule>
  </conditionalFormatting>
  <conditionalFormatting sqref="I6:I12">
    <cfRule type="cellIs" dxfId="2315" priority="29" stopIfTrue="1" operator="equal">
      <formula>"-"</formula>
    </cfRule>
    <cfRule type="containsText" dxfId="2314" priority="30" stopIfTrue="1" operator="containsText" text="leer">
      <formula>NOT(ISERROR(SEARCH("leer",I6)))</formula>
    </cfRule>
  </conditionalFormatting>
  <conditionalFormatting sqref="I6:I12">
    <cfRule type="cellIs" dxfId="2313" priority="27" stopIfTrue="1" operator="equal">
      <formula>"-"</formula>
    </cfRule>
    <cfRule type="containsText" dxfId="2312" priority="28" stopIfTrue="1" operator="containsText" text="leer">
      <formula>NOT(ISERROR(SEARCH("leer",I6)))</formula>
    </cfRule>
  </conditionalFormatting>
  <conditionalFormatting sqref="I6:I12">
    <cfRule type="cellIs" dxfId="2311" priority="25" stopIfTrue="1" operator="equal">
      <formula>"-"</formula>
    </cfRule>
    <cfRule type="containsText" dxfId="2310" priority="26" stopIfTrue="1" operator="containsText" text="leer">
      <formula>NOT(ISERROR(SEARCH("leer",I6)))</formula>
    </cfRule>
  </conditionalFormatting>
  <conditionalFormatting sqref="H6:H12">
    <cfRule type="cellIs" dxfId="2309" priority="23" stopIfTrue="1" operator="equal">
      <formula>"-"</formula>
    </cfRule>
    <cfRule type="containsText" dxfId="2308" priority="24" stopIfTrue="1" operator="containsText" text="leer">
      <formula>NOT(ISERROR(SEARCH("leer",H6)))</formula>
    </cfRule>
  </conditionalFormatting>
  <conditionalFormatting sqref="H6:H12">
    <cfRule type="cellIs" dxfId="2307" priority="22" stopIfTrue="1" operator="equal">
      <formula>"-"</formula>
    </cfRule>
  </conditionalFormatting>
  <conditionalFormatting sqref="H6:H12">
    <cfRule type="cellIs" dxfId="2306" priority="20" stopIfTrue="1" operator="equal">
      <formula>"-"</formula>
    </cfRule>
    <cfRule type="containsText" dxfId="2305" priority="21" stopIfTrue="1" operator="containsText" text="leer">
      <formula>NOT(ISERROR(SEARCH("leer",H6)))</formula>
    </cfRule>
  </conditionalFormatting>
  <conditionalFormatting sqref="H6:H12">
    <cfRule type="cellIs" dxfId="2304" priority="19" stopIfTrue="1" operator="equal">
      <formula>"-"</formula>
    </cfRule>
  </conditionalFormatting>
  <conditionalFormatting sqref="H6:H12">
    <cfRule type="cellIs" dxfId="2303" priority="17" stopIfTrue="1" operator="equal">
      <formula>"-"</formula>
    </cfRule>
    <cfRule type="containsText" dxfId="2302" priority="18" stopIfTrue="1" operator="containsText" text="leer">
      <formula>NOT(ISERROR(SEARCH("leer",H6)))</formula>
    </cfRule>
  </conditionalFormatting>
  <conditionalFormatting sqref="H6:H12">
    <cfRule type="cellIs" dxfId="2301" priority="16" stopIfTrue="1" operator="equal">
      <formula>"-"</formula>
    </cfRule>
  </conditionalFormatting>
  <conditionalFormatting sqref="H6:H12">
    <cfRule type="cellIs" dxfId="2300" priority="14" stopIfTrue="1" operator="equal">
      <formula>"-"</formula>
    </cfRule>
    <cfRule type="containsText" dxfId="2299" priority="15" stopIfTrue="1" operator="containsText" text="leer">
      <formula>NOT(ISERROR(SEARCH("leer",H6)))</formula>
    </cfRule>
  </conditionalFormatting>
  <conditionalFormatting sqref="H6:H12">
    <cfRule type="cellIs" dxfId="2298" priority="13" stopIfTrue="1" operator="equal">
      <formula>"-"</formula>
    </cfRule>
  </conditionalFormatting>
  <conditionalFormatting sqref="G6">
    <cfRule type="cellIs" dxfId="2297" priority="11" stopIfTrue="1" operator="equal">
      <formula>"-"</formula>
    </cfRule>
    <cfRule type="containsText" dxfId="2296" priority="12" stopIfTrue="1" operator="containsText" text="leer">
      <formula>NOT(ISERROR(SEARCH("leer",G6)))</formula>
    </cfRule>
  </conditionalFormatting>
  <conditionalFormatting sqref="G6">
    <cfRule type="cellIs" dxfId="2295" priority="10" stopIfTrue="1" operator="equal">
      <formula>"-"</formula>
    </cfRule>
  </conditionalFormatting>
  <conditionalFormatting sqref="G6">
    <cfRule type="cellIs" dxfId="2294" priority="8" stopIfTrue="1" operator="equal">
      <formula>"-"</formula>
    </cfRule>
    <cfRule type="containsText" dxfId="2293" priority="9" stopIfTrue="1" operator="containsText" text="leer">
      <formula>NOT(ISERROR(SEARCH("leer",G6)))</formula>
    </cfRule>
  </conditionalFormatting>
  <conditionalFormatting sqref="G6">
    <cfRule type="cellIs" dxfId="2292" priority="7" stopIfTrue="1" operator="equal">
      <formula>"-"</formula>
    </cfRule>
  </conditionalFormatting>
  <conditionalFormatting sqref="G6">
    <cfRule type="cellIs" dxfId="2291" priority="5" stopIfTrue="1" operator="equal">
      <formula>"-"</formula>
    </cfRule>
    <cfRule type="containsText" dxfId="2290" priority="6" stopIfTrue="1" operator="containsText" text="leer">
      <formula>NOT(ISERROR(SEARCH("leer",G6)))</formula>
    </cfRule>
  </conditionalFormatting>
  <conditionalFormatting sqref="G6">
    <cfRule type="cellIs" dxfId="2289" priority="4" stopIfTrue="1" operator="equal">
      <formula>"-"</formula>
    </cfRule>
  </conditionalFormatting>
  <conditionalFormatting sqref="G6">
    <cfRule type="cellIs" dxfId="2288" priority="2" stopIfTrue="1" operator="equal">
      <formula>"-"</formula>
    </cfRule>
    <cfRule type="containsText" dxfId="2287" priority="3" stopIfTrue="1" operator="containsText" text="leer">
      <formula>NOT(ISERROR(SEARCH("leer",G6)))</formula>
    </cfRule>
  </conditionalFormatting>
  <conditionalFormatting sqref="G6">
    <cfRule type="cellIs" dxfId="2286"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45"/>
  <sheetViews>
    <sheetView showRuler="0" zoomScaleNormal="100" workbookViewId="0"/>
  </sheetViews>
  <sheetFormatPr baseColWidth="10" defaultColWidth="11.42578125" defaultRowHeight="12.75"/>
  <cols>
    <col min="1" max="1" width="41.42578125" customWidth="1"/>
    <col min="2" max="2" width="7.42578125" customWidth="1"/>
    <col min="3" max="3" width="8.85546875" customWidth="1"/>
    <col min="4" max="5" width="12.28515625" style="8" customWidth="1"/>
    <col min="6" max="8" width="11.42578125" style="8" customWidth="1"/>
    <col min="9" max="11" width="11.42578125" customWidth="1"/>
  </cols>
  <sheetData>
    <row r="1" spans="1:17" s="5" customFormat="1">
      <c r="A1" s="92" t="s">
        <v>343</v>
      </c>
    </row>
    <row r="2" spans="1:17" s="5" customFormat="1">
      <c r="A2" s="92"/>
    </row>
    <row r="3" spans="1:17">
      <c r="A3" s="4" t="s">
        <v>55</v>
      </c>
      <c r="B3" s="4"/>
      <c r="C3" s="5" t="s">
        <v>385</v>
      </c>
      <c r="D3" s="5" t="s">
        <v>477</v>
      </c>
      <c r="E3" s="4">
        <v>2004</v>
      </c>
      <c r="F3" s="4">
        <v>2005</v>
      </c>
      <c r="G3" s="4">
        <v>2006</v>
      </c>
      <c r="H3" s="4">
        <v>2007</v>
      </c>
      <c r="I3" s="22">
        <v>2008</v>
      </c>
      <c r="J3" s="22">
        <v>2009</v>
      </c>
      <c r="K3" s="22">
        <v>2010</v>
      </c>
      <c r="L3" s="22">
        <v>2011</v>
      </c>
      <c r="M3" s="4">
        <v>2012</v>
      </c>
      <c r="N3" s="4">
        <v>2013</v>
      </c>
      <c r="O3" s="4">
        <v>2014</v>
      </c>
      <c r="P3" s="4">
        <v>2015</v>
      </c>
      <c r="Q3" s="342">
        <v>2016</v>
      </c>
    </row>
    <row r="4" spans="1:17">
      <c r="A4" s="4"/>
      <c r="B4" s="4"/>
      <c r="C4" s="8"/>
      <c r="E4" s="4"/>
      <c r="F4" s="4"/>
      <c r="G4" s="4"/>
      <c r="H4" s="4"/>
      <c r="I4" s="22"/>
      <c r="J4" s="22"/>
      <c r="K4" s="8"/>
      <c r="L4" s="8"/>
      <c r="M4" s="8"/>
      <c r="N4" s="8"/>
      <c r="O4" s="8"/>
      <c r="P4" s="8"/>
      <c r="Q4" s="340"/>
    </row>
    <row r="5" spans="1:17">
      <c r="A5" s="4" t="s">
        <v>221</v>
      </c>
      <c r="B5" s="5"/>
      <c r="C5" s="8"/>
      <c r="E5" s="5"/>
      <c r="F5" s="5"/>
      <c r="G5" s="5"/>
      <c r="H5" s="5"/>
      <c r="I5" s="8"/>
      <c r="J5" s="8"/>
      <c r="K5" s="8"/>
      <c r="L5" s="8"/>
      <c r="M5" s="8"/>
      <c r="N5" s="8"/>
      <c r="O5" s="8"/>
      <c r="P5" s="8"/>
      <c r="Q5" s="340"/>
    </row>
    <row r="6" spans="1:17">
      <c r="A6" s="5" t="s">
        <v>168</v>
      </c>
      <c r="B6" s="5" t="s">
        <v>284</v>
      </c>
      <c r="C6" s="8">
        <v>1</v>
      </c>
      <c r="D6" s="8" t="s">
        <v>564</v>
      </c>
      <c r="E6" s="176">
        <v>23.5</v>
      </c>
      <c r="F6" s="178">
        <v>23.8</v>
      </c>
      <c r="G6" s="178">
        <v>23.4</v>
      </c>
      <c r="H6" s="178">
        <v>23.3</v>
      </c>
      <c r="I6" s="175">
        <v>22.8</v>
      </c>
      <c r="J6" s="175">
        <v>20.9</v>
      </c>
      <c r="K6" s="89">
        <v>26.4</v>
      </c>
      <c r="L6" s="68">
        <v>26.2</v>
      </c>
      <c r="M6" s="187">
        <v>25.4</v>
      </c>
      <c r="N6" s="8">
        <v>25.2</v>
      </c>
      <c r="O6" s="37">
        <v>24.5</v>
      </c>
      <c r="P6" s="25">
        <v>24</v>
      </c>
      <c r="Q6" s="340">
        <v>23.4</v>
      </c>
    </row>
    <row r="7" spans="1:17">
      <c r="A7" s="5" t="s">
        <v>169</v>
      </c>
      <c r="B7" s="5" t="s">
        <v>284</v>
      </c>
      <c r="C7" s="8">
        <v>1</v>
      </c>
      <c r="D7" s="8" t="s">
        <v>564</v>
      </c>
      <c r="E7" s="176">
        <v>18.100000000000001</v>
      </c>
      <c r="F7" s="178">
        <v>18.899999999999999</v>
      </c>
      <c r="G7" s="178">
        <v>19.899999999999999</v>
      </c>
      <c r="H7" s="178">
        <v>20.6</v>
      </c>
      <c r="I7" s="175">
        <v>21.5</v>
      </c>
      <c r="J7" s="175">
        <v>22.9</v>
      </c>
      <c r="K7" s="89">
        <v>21.6</v>
      </c>
      <c r="L7" s="68">
        <v>22.4</v>
      </c>
      <c r="M7" s="187">
        <v>23.2</v>
      </c>
      <c r="N7" s="8">
        <v>23.9</v>
      </c>
      <c r="O7" s="37">
        <v>24.5</v>
      </c>
      <c r="P7" s="8">
        <v>24.8</v>
      </c>
      <c r="Q7" s="340">
        <v>25.3</v>
      </c>
    </row>
    <row r="8" spans="1:17">
      <c r="A8" s="5" t="s">
        <v>170</v>
      </c>
      <c r="B8" s="5" t="s">
        <v>284</v>
      </c>
      <c r="C8" s="8">
        <v>1</v>
      </c>
      <c r="D8" s="8" t="s">
        <v>564</v>
      </c>
      <c r="E8" s="175">
        <v>58.4</v>
      </c>
      <c r="F8" s="175">
        <v>57.3</v>
      </c>
      <c r="G8" s="175">
        <v>56.7</v>
      </c>
      <c r="H8" s="175">
        <v>56.099999999999994</v>
      </c>
      <c r="I8" s="175">
        <v>55.7</v>
      </c>
      <c r="J8" s="175">
        <v>56.2</v>
      </c>
      <c r="K8" s="89">
        <v>52</v>
      </c>
      <c r="L8" s="68">
        <v>51.4</v>
      </c>
      <c r="M8" s="187">
        <v>51.4</v>
      </c>
      <c r="N8" s="8">
        <v>50.9</v>
      </c>
      <c r="O8" s="37">
        <v>50.9</v>
      </c>
      <c r="P8" s="8">
        <v>51.2</v>
      </c>
      <c r="Q8" s="340">
        <v>51.2</v>
      </c>
    </row>
    <row r="9" spans="1:17">
      <c r="A9" s="5"/>
      <c r="B9" s="5"/>
      <c r="C9" s="8"/>
      <c r="E9" s="178"/>
      <c r="F9" s="178"/>
      <c r="G9" s="178"/>
      <c r="H9" s="178"/>
      <c r="I9" s="175"/>
      <c r="J9" s="175"/>
      <c r="K9" s="25"/>
      <c r="L9" s="25"/>
      <c r="M9" s="8"/>
      <c r="N9" s="8"/>
      <c r="O9" s="37"/>
      <c r="P9" s="8"/>
      <c r="Q9" s="340"/>
    </row>
    <row r="10" spans="1:17">
      <c r="A10" s="4" t="s">
        <v>225</v>
      </c>
      <c r="B10" s="5"/>
      <c r="C10" s="8"/>
      <c r="D10" s="22"/>
      <c r="E10" s="178"/>
      <c r="F10" s="178"/>
      <c r="G10" s="178"/>
      <c r="H10" s="178"/>
      <c r="I10" s="175"/>
      <c r="J10" s="175"/>
      <c r="K10" s="25"/>
      <c r="L10" s="25"/>
      <c r="M10" s="22"/>
      <c r="N10" s="22"/>
      <c r="O10" s="275"/>
      <c r="P10" s="22"/>
      <c r="Q10" s="340"/>
    </row>
    <row r="11" spans="1:17">
      <c r="A11" s="5" t="s">
        <v>222</v>
      </c>
      <c r="B11" s="5" t="s">
        <v>284</v>
      </c>
      <c r="C11" s="8">
        <v>1</v>
      </c>
      <c r="D11" s="8" t="s">
        <v>564</v>
      </c>
      <c r="E11" s="176">
        <v>6.6</v>
      </c>
      <c r="F11" s="178">
        <v>6.9</v>
      </c>
      <c r="G11" s="178">
        <v>6.6</v>
      </c>
      <c r="H11" s="178">
        <v>6.8</v>
      </c>
      <c r="I11" s="175">
        <v>7.7</v>
      </c>
      <c r="J11" s="175">
        <v>7.2</v>
      </c>
      <c r="K11" s="89">
        <v>15.2</v>
      </c>
      <c r="L11" s="68">
        <v>16.3</v>
      </c>
      <c r="M11" s="187">
        <v>16.3</v>
      </c>
      <c r="N11" s="8">
        <v>16.7</v>
      </c>
      <c r="O11" s="37">
        <v>16.5</v>
      </c>
      <c r="P11" s="8">
        <v>16.5</v>
      </c>
      <c r="Q11" s="340">
        <v>16.3</v>
      </c>
    </row>
    <row r="12" spans="1:17">
      <c r="A12" s="5" t="s">
        <v>223</v>
      </c>
      <c r="B12" s="5" t="s">
        <v>284</v>
      </c>
      <c r="C12" s="8">
        <v>1</v>
      </c>
      <c r="D12" s="8" t="s">
        <v>564</v>
      </c>
      <c r="E12" s="176">
        <v>7.1</v>
      </c>
      <c r="F12" s="178">
        <v>7.6</v>
      </c>
      <c r="G12" s="178">
        <v>8.1999999999999993</v>
      </c>
      <c r="H12" s="178">
        <v>9</v>
      </c>
      <c r="I12" s="175">
        <v>9.8000000000000007</v>
      </c>
      <c r="J12" s="175">
        <v>10.1</v>
      </c>
      <c r="K12" s="89">
        <v>9.3000000000000007</v>
      </c>
      <c r="L12" s="68">
        <v>9.8000000000000007</v>
      </c>
      <c r="M12" s="187">
        <v>10.3</v>
      </c>
      <c r="N12" s="8">
        <v>10.8</v>
      </c>
      <c r="O12" s="37">
        <v>11.4</v>
      </c>
      <c r="P12" s="8">
        <v>11.3</v>
      </c>
      <c r="Q12" s="340">
        <v>11.7</v>
      </c>
    </row>
    <row r="13" spans="1:17">
      <c r="A13" s="5" t="s">
        <v>224</v>
      </c>
      <c r="B13" s="5" t="s">
        <v>284</v>
      </c>
      <c r="C13" s="8">
        <v>1</v>
      </c>
      <c r="D13" s="8" t="s">
        <v>564</v>
      </c>
      <c r="E13" s="175">
        <v>86.3</v>
      </c>
      <c r="F13" s="175">
        <v>85.5</v>
      </c>
      <c r="G13" s="175">
        <v>85.2</v>
      </c>
      <c r="H13" s="175">
        <v>84.2</v>
      </c>
      <c r="I13" s="175">
        <v>82.5</v>
      </c>
      <c r="J13" s="175">
        <v>82.7</v>
      </c>
      <c r="K13" s="89">
        <v>75.5</v>
      </c>
      <c r="L13" s="68">
        <v>73.900000000000006</v>
      </c>
      <c r="M13" s="187">
        <v>73.400000000000006</v>
      </c>
      <c r="N13" s="8">
        <v>72.5</v>
      </c>
      <c r="O13" s="37">
        <v>72.099999999999994</v>
      </c>
      <c r="P13" s="8">
        <v>72.2</v>
      </c>
      <c r="Q13" s="384">
        <v>72</v>
      </c>
    </row>
    <row r="14" spans="1:17">
      <c r="A14" s="5"/>
      <c r="B14" s="5"/>
      <c r="C14" s="8"/>
      <c r="D14" s="8" t="s">
        <v>564</v>
      </c>
      <c r="E14" s="178"/>
      <c r="F14" s="178"/>
      <c r="G14" s="178"/>
      <c r="H14" s="178"/>
      <c r="I14" s="175"/>
      <c r="J14" s="175"/>
      <c r="K14" s="25"/>
      <c r="L14" s="25"/>
      <c r="M14" s="8"/>
      <c r="N14" s="8"/>
      <c r="O14" s="37"/>
      <c r="P14" s="8"/>
      <c r="Q14" s="340"/>
    </row>
    <row r="15" spans="1:17">
      <c r="A15" s="4" t="s">
        <v>165</v>
      </c>
      <c r="B15" s="5"/>
      <c r="C15" s="8"/>
      <c r="E15" s="178"/>
      <c r="F15" s="178"/>
      <c r="G15" s="178"/>
      <c r="H15" s="178"/>
      <c r="I15" s="175"/>
      <c r="J15" s="175"/>
      <c r="K15" s="25"/>
      <c r="L15" s="25"/>
      <c r="M15" s="8"/>
      <c r="N15" s="8"/>
      <c r="O15" s="37"/>
      <c r="P15" s="8"/>
      <c r="Q15" s="340"/>
    </row>
    <row r="16" spans="1:17">
      <c r="A16" s="5" t="s">
        <v>654</v>
      </c>
      <c r="B16" s="5" t="s">
        <v>284</v>
      </c>
      <c r="C16" s="8">
        <v>1</v>
      </c>
      <c r="D16" s="8" t="s">
        <v>564</v>
      </c>
      <c r="E16" s="176">
        <v>41.6</v>
      </c>
      <c r="F16" s="178">
        <v>41.7</v>
      </c>
      <c r="G16" s="178">
        <v>41.1</v>
      </c>
      <c r="H16" s="178">
        <v>40.6</v>
      </c>
      <c r="I16" s="175">
        <v>38.700000000000003</v>
      </c>
      <c r="J16" s="175">
        <v>35.5</v>
      </c>
      <c r="K16" s="89">
        <v>38.4</v>
      </c>
      <c r="L16" s="68">
        <v>37.1</v>
      </c>
      <c r="M16" s="187">
        <v>35.6</v>
      </c>
      <c r="N16" s="8">
        <v>34.6</v>
      </c>
      <c r="O16" s="37">
        <v>33.5</v>
      </c>
      <c r="P16" s="8">
        <v>32.4</v>
      </c>
      <c r="Q16" s="340">
        <v>31.6</v>
      </c>
    </row>
    <row r="17" spans="1:17">
      <c r="A17" s="5" t="s">
        <v>166</v>
      </c>
      <c r="B17" s="5" t="s">
        <v>284</v>
      </c>
      <c r="C17" s="8">
        <v>1</v>
      </c>
      <c r="D17" s="8" t="s">
        <v>564</v>
      </c>
      <c r="E17" s="176">
        <v>30</v>
      </c>
      <c r="F17" s="178">
        <v>30.8</v>
      </c>
      <c r="G17" s="178">
        <v>32.1</v>
      </c>
      <c r="H17" s="178">
        <v>32.700000000000003</v>
      </c>
      <c r="I17" s="175">
        <v>33.9</v>
      </c>
      <c r="J17" s="175">
        <v>36.5</v>
      </c>
      <c r="K17" s="89">
        <v>35.1</v>
      </c>
      <c r="L17" s="68">
        <v>36.1</v>
      </c>
      <c r="M17" s="187">
        <v>37.4</v>
      </c>
      <c r="N17" s="8">
        <v>38.4</v>
      </c>
      <c r="O17" s="37">
        <v>39.299999999999997</v>
      </c>
      <c r="P17" s="25">
        <v>40</v>
      </c>
      <c r="Q17" s="384">
        <v>41</v>
      </c>
    </row>
    <row r="18" spans="1:17">
      <c r="A18" s="5" t="s">
        <v>167</v>
      </c>
      <c r="B18" s="5" t="s">
        <v>284</v>
      </c>
      <c r="C18" s="8">
        <v>1</v>
      </c>
      <c r="D18" s="8" t="s">
        <v>564</v>
      </c>
      <c r="E18" s="175">
        <v>28.400000000000006</v>
      </c>
      <c r="F18" s="175">
        <v>27.5</v>
      </c>
      <c r="G18" s="175">
        <v>26.799999999999997</v>
      </c>
      <c r="H18" s="175">
        <v>26.699999999999989</v>
      </c>
      <c r="I18" s="175">
        <v>27.400000000000006</v>
      </c>
      <c r="J18" s="176">
        <v>28</v>
      </c>
      <c r="K18" s="89">
        <v>26.5</v>
      </c>
      <c r="L18" s="68">
        <v>26.8</v>
      </c>
      <c r="M18" s="224">
        <v>27</v>
      </c>
      <c r="N18" s="8">
        <v>27</v>
      </c>
      <c r="O18" s="37">
        <v>27.2</v>
      </c>
      <c r="P18" s="8">
        <v>27.6</v>
      </c>
      <c r="Q18" s="340">
        <v>27.4</v>
      </c>
    </row>
    <row r="19" spans="1:17">
      <c r="A19" s="5"/>
      <c r="B19" s="5"/>
      <c r="C19" s="8"/>
      <c r="E19" s="178"/>
      <c r="F19" s="178"/>
      <c r="G19" s="178"/>
      <c r="H19" s="178"/>
      <c r="I19" s="175"/>
      <c r="J19" s="175"/>
      <c r="K19" s="25"/>
      <c r="L19" s="25"/>
      <c r="M19" s="8"/>
      <c r="N19" s="8"/>
      <c r="O19" s="37"/>
      <c r="P19" s="8"/>
      <c r="Q19" s="340"/>
    </row>
    <row r="20" spans="1:17">
      <c r="A20" s="4" t="s">
        <v>569</v>
      </c>
      <c r="B20" s="5"/>
      <c r="C20" s="8"/>
      <c r="E20" s="192"/>
      <c r="F20" s="192"/>
      <c r="G20" s="192"/>
      <c r="H20" s="192"/>
      <c r="I20" s="193"/>
      <c r="J20" s="192"/>
      <c r="K20" s="25"/>
      <c r="L20" s="25"/>
      <c r="M20" s="8"/>
      <c r="N20" s="8"/>
      <c r="O20" s="37"/>
      <c r="P20" s="8"/>
      <c r="Q20" s="340"/>
    </row>
    <row r="21" spans="1:17">
      <c r="A21" s="5" t="s">
        <v>171</v>
      </c>
      <c r="B21" s="5" t="s">
        <v>284</v>
      </c>
      <c r="C21" s="187" t="s">
        <v>527</v>
      </c>
      <c r="D21" s="8" t="s">
        <v>564</v>
      </c>
      <c r="E21" s="187" t="s">
        <v>48</v>
      </c>
      <c r="F21" s="187" t="s">
        <v>48</v>
      </c>
      <c r="G21" s="187" t="s">
        <v>48</v>
      </c>
      <c r="H21" s="187" t="s">
        <v>48</v>
      </c>
      <c r="I21" s="194">
        <v>7.4321837240937825</v>
      </c>
      <c r="J21" s="194">
        <v>7.9040128065017621</v>
      </c>
      <c r="K21" s="89">
        <v>7.5500428422476169</v>
      </c>
      <c r="L21" s="89">
        <v>7.8</v>
      </c>
      <c r="M21" s="187">
        <v>7.6</v>
      </c>
      <c r="N21" s="8">
        <v>7.8</v>
      </c>
      <c r="O21" s="37">
        <v>8.4</v>
      </c>
      <c r="P21" s="8">
        <v>8.6999999999999993</v>
      </c>
      <c r="Q21" s="340">
        <v>11.9</v>
      </c>
    </row>
    <row r="22" spans="1:17">
      <c r="A22" s="5" t="s">
        <v>172</v>
      </c>
      <c r="B22" s="5" t="s">
        <v>284</v>
      </c>
      <c r="C22" s="187" t="s">
        <v>527</v>
      </c>
      <c r="D22" s="8" t="s">
        <v>564</v>
      </c>
      <c r="E22" s="187" t="s">
        <v>48</v>
      </c>
      <c r="F22" s="187" t="s">
        <v>48</v>
      </c>
      <c r="G22" s="187" t="s">
        <v>48</v>
      </c>
      <c r="H22" s="187" t="s">
        <v>48</v>
      </c>
      <c r="I22" s="194">
        <v>3.7338018888644844</v>
      </c>
      <c r="J22" s="194">
        <v>3.7744993505612312</v>
      </c>
      <c r="K22" s="89">
        <v>3.2079841416262682</v>
      </c>
      <c r="L22" s="89">
        <v>3.2753661087866108</v>
      </c>
      <c r="M22" s="187">
        <v>3.6</v>
      </c>
      <c r="N22" s="8">
        <v>3.6</v>
      </c>
      <c r="O22" s="37">
        <v>3.7</v>
      </c>
      <c r="P22" s="8">
        <v>3.8</v>
      </c>
      <c r="Q22" s="340">
        <v>5.8</v>
      </c>
    </row>
    <row r="23" spans="1:17">
      <c r="A23" s="5" t="s">
        <v>173</v>
      </c>
      <c r="B23" s="5" t="s">
        <v>284</v>
      </c>
      <c r="C23" s="187" t="s">
        <v>527</v>
      </c>
      <c r="D23" s="8" t="s">
        <v>564</v>
      </c>
      <c r="E23" s="187" t="s">
        <v>48</v>
      </c>
      <c r="F23" s="187" t="s">
        <v>48</v>
      </c>
      <c r="G23" s="187" t="s">
        <v>48</v>
      </c>
      <c r="H23" s="187" t="s">
        <v>48</v>
      </c>
      <c r="I23" s="194">
        <v>22.319591803677003</v>
      </c>
      <c r="J23" s="194">
        <v>23.55229687266198</v>
      </c>
      <c r="K23" s="89">
        <v>23.28856624319419</v>
      </c>
      <c r="L23" s="89">
        <v>23.5</v>
      </c>
      <c r="M23" s="187">
        <v>22.1</v>
      </c>
      <c r="N23" s="8">
        <v>22.2</v>
      </c>
      <c r="O23" s="37">
        <v>24.6</v>
      </c>
      <c r="P23" s="8">
        <v>25.3</v>
      </c>
      <c r="Q23" s="340">
        <v>31.9</v>
      </c>
    </row>
    <row r="24" spans="1:17">
      <c r="A24" s="5"/>
      <c r="B24" s="5"/>
      <c r="C24" s="8"/>
      <c r="I24" s="8"/>
      <c r="J24" s="8"/>
      <c r="K24" s="60"/>
      <c r="L24" s="60"/>
      <c r="M24" s="60"/>
      <c r="N24" s="60"/>
      <c r="O24" s="60"/>
      <c r="P24" s="60"/>
    </row>
    <row r="25" spans="1:17">
      <c r="A25" s="5"/>
      <c r="B25" s="5"/>
      <c r="C25" s="8"/>
      <c r="I25" s="8"/>
      <c r="J25" s="8"/>
      <c r="K25" s="60"/>
      <c r="L25" s="60"/>
      <c r="M25" s="60"/>
      <c r="N25" s="60"/>
      <c r="O25" s="60"/>
      <c r="P25" s="60"/>
    </row>
    <row r="26" spans="1:17" ht="25.5" customHeight="1">
      <c r="A26" s="433" t="s">
        <v>889</v>
      </c>
      <c r="B26" s="433"/>
      <c r="C26" s="433"/>
      <c r="D26" s="433"/>
      <c r="E26" s="433"/>
      <c r="F26" s="433"/>
      <c r="G26" s="433"/>
      <c r="H26" s="433"/>
      <c r="I26" s="433"/>
      <c r="J26" s="433"/>
      <c r="K26" s="433"/>
      <c r="L26" s="433"/>
      <c r="M26" s="433"/>
      <c r="N26" s="433"/>
      <c r="O26" s="433"/>
      <c r="P26" s="433"/>
      <c r="Q26" s="433"/>
    </row>
    <row r="27" spans="1:17">
      <c r="A27" s="439" t="s">
        <v>540</v>
      </c>
      <c r="B27" s="439"/>
      <c r="C27" s="439"/>
      <c r="D27" s="439"/>
      <c r="E27" s="439"/>
      <c r="F27" s="439"/>
      <c r="G27" s="439"/>
      <c r="H27" s="439"/>
      <c r="I27" s="439"/>
      <c r="J27" s="439"/>
      <c r="K27" s="439"/>
      <c r="L27" s="439"/>
      <c r="M27" s="439"/>
      <c r="N27" s="439"/>
      <c r="O27" s="439"/>
      <c r="P27" s="439"/>
      <c r="Q27" s="439"/>
    </row>
    <row r="28" spans="1:17">
      <c r="A28" s="5"/>
      <c r="B28" s="5"/>
      <c r="C28" s="8"/>
      <c r="I28" s="8"/>
      <c r="J28" s="8"/>
      <c r="K28" s="60"/>
      <c r="L28" s="60"/>
      <c r="M28" s="60"/>
      <c r="N28" s="60"/>
      <c r="O28" s="60"/>
      <c r="P28" s="60"/>
    </row>
    <row r="29" spans="1:17">
      <c r="A29" s="5"/>
      <c r="B29" s="5"/>
      <c r="C29" s="8"/>
      <c r="I29" s="8"/>
      <c r="J29" s="8"/>
      <c r="K29" s="60"/>
      <c r="L29" s="60"/>
      <c r="M29" s="84"/>
      <c r="N29" s="60"/>
      <c r="O29" s="60"/>
      <c r="P29" s="60"/>
    </row>
    <row r="30" spans="1:17">
      <c r="A30" s="5"/>
      <c r="B30" s="5"/>
      <c r="C30" s="8"/>
      <c r="I30" s="8"/>
      <c r="J30" s="8"/>
      <c r="K30" s="60"/>
      <c r="L30" s="60"/>
      <c r="M30" s="60"/>
      <c r="N30" s="60"/>
      <c r="O30" s="60"/>
      <c r="P30" s="60"/>
    </row>
    <row r="31" spans="1:17">
      <c r="A31" s="5"/>
      <c r="B31" s="5"/>
      <c r="C31" s="8"/>
      <c r="I31" s="8"/>
      <c r="J31" s="8"/>
      <c r="K31" s="25"/>
      <c r="L31" s="25"/>
      <c r="M31" s="25"/>
      <c r="N31" s="25"/>
      <c r="O31" s="25"/>
      <c r="P31" s="25"/>
    </row>
    <row r="32" spans="1:17">
      <c r="A32" s="4"/>
      <c r="B32" s="5"/>
      <c r="C32" s="8"/>
      <c r="I32" s="8"/>
      <c r="J32" s="8"/>
      <c r="K32" s="8"/>
      <c r="L32" s="8"/>
      <c r="M32" s="8"/>
      <c r="N32" s="8"/>
      <c r="O32" s="8"/>
      <c r="P32" s="8"/>
    </row>
    <row r="33" spans="1:25">
      <c r="A33" s="5"/>
      <c r="B33" s="5"/>
      <c r="C33" s="8"/>
      <c r="E33" s="4"/>
      <c r="F33" s="4"/>
      <c r="G33" s="5"/>
      <c r="H33" s="176"/>
      <c r="I33" s="176"/>
      <c r="J33" s="175"/>
      <c r="K33" s="178"/>
      <c r="L33" s="178"/>
      <c r="M33" s="176"/>
      <c r="N33" s="176"/>
      <c r="O33" s="175"/>
      <c r="P33" s="178"/>
      <c r="Q33" s="178"/>
      <c r="R33" s="176"/>
      <c r="S33" s="176"/>
      <c r="T33" s="175"/>
      <c r="U33" s="178"/>
      <c r="V33" s="192"/>
      <c r="W33" s="187"/>
      <c r="X33" s="187"/>
      <c r="Y33" s="187"/>
    </row>
    <row r="34" spans="1:25">
      <c r="A34" s="5"/>
      <c r="B34" s="5"/>
      <c r="C34" s="8"/>
      <c r="E34" s="4"/>
      <c r="F34" s="4"/>
      <c r="G34" s="5"/>
      <c r="H34" s="178"/>
      <c r="I34" s="178"/>
      <c r="J34" s="175"/>
      <c r="K34" s="178"/>
      <c r="L34" s="178"/>
      <c r="M34" s="178"/>
      <c r="N34" s="178"/>
      <c r="O34" s="175"/>
      <c r="P34" s="178"/>
      <c r="Q34" s="178"/>
      <c r="R34" s="178"/>
      <c r="S34" s="178"/>
      <c r="T34" s="175"/>
      <c r="U34" s="178"/>
      <c r="V34" s="192"/>
      <c r="W34" s="187"/>
      <c r="X34" s="187"/>
      <c r="Y34" s="187"/>
    </row>
    <row r="35" spans="1:25">
      <c r="A35" s="5"/>
      <c r="B35" s="5"/>
      <c r="C35" s="8"/>
      <c r="E35" s="4"/>
      <c r="F35" s="4"/>
      <c r="G35" s="5"/>
      <c r="H35" s="178"/>
      <c r="I35" s="178"/>
      <c r="J35" s="175"/>
      <c r="K35" s="178"/>
      <c r="L35" s="178"/>
      <c r="M35" s="178"/>
      <c r="N35" s="178"/>
      <c r="O35" s="175"/>
      <c r="P35" s="178"/>
      <c r="Q35" s="178"/>
      <c r="R35" s="178"/>
      <c r="S35" s="178"/>
      <c r="T35" s="175"/>
      <c r="U35" s="178"/>
      <c r="V35" s="192"/>
      <c r="W35" s="187"/>
      <c r="X35" s="187"/>
      <c r="Y35" s="187"/>
    </row>
    <row r="36" spans="1:25">
      <c r="A36" s="5"/>
      <c r="B36" s="5"/>
      <c r="C36" s="8"/>
      <c r="E36" s="4"/>
      <c r="F36" s="4"/>
      <c r="G36" s="5"/>
      <c r="H36" s="178"/>
      <c r="I36" s="178"/>
      <c r="J36" s="175"/>
      <c r="K36" s="178"/>
      <c r="L36" s="178"/>
      <c r="M36" s="178"/>
      <c r="N36" s="178"/>
      <c r="O36" s="175"/>
      <c r="P36" s="178"/>
      <c r="Q36" s="178"/>
      <c r="R36" s="178"/>
      <c r="S36" s="178"/>
      <c r="T36" s="175"/>
      <c r="U36" s="178"/>
      <c r="V36" s="192"/>
      <c r="W36" s="187"/>
      <c r="X36" s="187"/>
      <c r="Y36" s="187"/>
    </row>
    <row r="37" spans="1:25">
      <c r="A37" s="4"/>
      <c r="B37" s="5"/>
      <c r="C37" s="8"/>
      <c r="E37" s="22"/>
      <c r="F37" s="22"/>
      <c r="H37" s="175"/>
      <c r="I37" s="175"/>
      <c r="J37" s="175"/>
      <c r="K37" s="175"/>
      <c r="L37" s="175"/>
      <c r="M37" s="175"/>
      <c r="N37" s="175"/>
      <c r="O37" s="175"/>
      <c r="P37" s="175"/>
      <c r="Q37" s="175"/>
      <c r="R37" s="175"/>
      <c r="S37" s="175"/>
      <c r="T37" s="175"/>
      <c r="U37" s="175"/>
      <c r="V37" s="193"/>
      <c r="W37" s="194"/>
      <c r="X37" s="194"/>
      <c r="Y37" s="194"/>
    </row>
    <row r="38" spans="1:25">
      <c r="A38" s="5"/>
      <c r="B38" s="5"/>
      <c r="C38" s="8"/>
      <c r="E38" s="22"/>
      <c r="F38" s="22"/>
      <c r="H38" s="175"/>
      <c r="I38" s="175"/>
      <c r="J38" s="175"/>
      <c r="K38" s="175"/>
      <c r="L38" s="175"/>
      <c r="M38" s="175"/>
      <c r="N38" s="175"/>
      <c r="O38" s="175"/>
      <c r="P38" s="175"/>
      <c r="Q38" s="175"/>
      <c r="R38" s="175"/>
      <c r="S38" s="175"/>
      <c r="T38" s="176"/>
      <c r="U38" s="175"/>
      <c r="V38" s="192"/>
      <c r="W38" s="194"/>
      <c r="X38" s="194"/>
      <c r="Y38" s="194"/>
    </row>
    <row r="39" spans="1:25">
      <c r="A39" s="5"/>
      <c r="B39" s="5"/>
      <c r="C39" s="8"/>
      <c r="E39" s="22"/>
      <c r="H39" s="89"/>
      <c r="I39" s="89"/>
      <c r="J39" s="89"/>
      <c r="K39" s="25"/>
      <c r="L39" s="25"/>
      <c r="M39" s="89"/>
      <c r="N39" s="89"/>
      <c r="O39" s="89"/>
      <c r="P39" s="25"/>
      <c r="Q39" s="25"/>
      <c r="R39" s="89"/>
      <c r="S39" s="89"/>
      <c r="T39" s="89"/>
      <c r="U39" s="25"/>
      <c r="V39" s="25"/>
      <c r="W39" s="89"/>
      <c r="X39" s="89"/>
      <c r="Y39" s="89"/>
    </row>
    <row r="40" spans="1:25">
      <c r="A40" s="5"/>
      <c r="B40" s="5"/>
      <c r="C40" s="8"/>
      <c r="E40" s="22"/>
      <c r="H40" s="68"/>
      <c r="I40" s="68"/>
      <c r="J40" s="68"/>
      <c r="K40" s="25"/>
      <c r="L40" s="25"/>
      <c r="M40" s="68"/>
      <c r="N40" s="68"/>
      <c r="O40" s="68"/>
      <c r="P40" s="25"/>
      <c r="Q40" s="25"/>
      <c r="R40" s="68"/>
      <c r="S40" s="68"/>
      <c r="T40" s="68"/>
      <c r="U40" s="25"/>
      <c r="V40" s="25"/>
      <c r="W40" s="89"/>
      <c r="X40" s="89"/>
      <c r="Y40" s="89"/>
    </row>
    <row r="41" spans="1:25">
      <c r="A41" s="5"/>
      <c r="B41" s="5"/>
      <c r="C41" s="5"/>
      <c r="E41" s="4"/>
      <c r="H41" s="187"/>
      <c r="I41" s="187"/>
      <c r="J41" s="187"/>
      <c r="K41" s="8"/>
      <c r="L41" s="22"/>
      <c r="M41" s="187"/>
      <c r="N41" s="187"/>
      <c r="O41" s="187"/>
      <c r="P41" s="8"/>
      <c r="Q41" s="8"/>
      <c r="R41" s="187"/>
      <c r="S41" s="187"/>
      <c r="T41" s="224"/>
      <c r="U41" s="8"/>
      <c r="V41" s="8"/>
      <c r="W41" s="187"/>
      <c r="X41" s="187"/>
      <c r="Y41" s="187"/>
    </row>
    <row r="42" spans="1:25">
      <c r="A42" s="4"/>
      <c r="B42" s="76"/>
      <c r="C42" s="5"/>
      <c r="E42" s="4"/>
      <c r="I42" s="8"/>
      <c r="J42" s="8"/>
      <c r="K42" s="8"/>
      <c r="L42" s="22"/>
      <c r="M42" s="8"/>
      <c r="N42" s="8"/>
      <c r="O42" s="8"/>
      <c r="P42" s="8"/>
      <c r="Q42" s="8"/>
      <c r="R42" s="8"/>
      <c r="S42" s="8"/>
      <c r="T42" s="8"/>
      <c r="U42" s="8"/>
      <c r="V42" s="8"/>
      <c r="W42" s="8"/>
      <c r="X42" s="8"/>
      <c r="Y42" s="8"/>
    </row>
    <row r="43" spans="1:25">
      <c r="A43" s="5"/>
      <c r="B43" s="76"/>
      <c r="C43" s="5"/>
      <c r="E43" s="4"/>
      <c r="H43" s="37"/>
      <c r="I43" s="37"/>
      <c r="J43" s="37"/>
      <c r="K43" s="37"/>
      <c r="L43" s="275"/>
      <c r="M43" s="37"/>
      <c r="N43" s="37"/>
      <c r="O43" s="37"/>
      <c r="P43" s="37"/>
      <c r="Q43" s="37"/>
      <c r="R43" s="37"/>
      <c r="S43" s="37"/>
      <c r="T43" s="37"/>
      <c r="U43" s="37"/>
      <c r="V43" s="37"/>
      <c r="W43" s="37"/>
      <c r="X43" s="37"/>
      <c r="Y43" s="37"/>
    </row>
    <row r="44" spans="1:25">
      <c r="A44" s="5"/>
      <c r="B44" s="76"/>
      <c r="C44" s="5"/>
      <c r="E44" s="4"/>
      <c r="H44" s="25"/>
      <c r="I44" s="8"/>
      <c r="J44" s="8"/>
      <c r="K44" s="8"/>
      <c r="L44" s="22"/>
      <c r="M44" s="8"/>
      <c r="N44" s="8"/>
      <c r="O44" s="8"/>
      <c r="P44" s="8"/>
      <c r="Q44" s="8"/>
      <c r="R44" s="8"/>
      <c r="S44" s="25"/>
      <c r="T44" s="8"/>
      <c r="U44" s="8"/>
      <c r="V44" s="8"/>
      <c r="W44" s="8"/>
      <c r="X44" s="8"/>
      <c r="Y44" s="8"/>
    </row>
    <row r="45" spans="1:25">
      <c r="A45" s="5"/>
      <c r="B45" s="44"/>
      <c r="C45" s="5"/>
      <c r="I45" s="5"/>
      <c r="J45" s="5"/>
      <c r="K45" s="5"/>
      <c r="L45" s="5"/>
      <c r="M45" s="5"/>
      <c r="N45" s="5"/>
      <c r="O45" s="5"/>
      <c r="P45" s="5"/>
    </row>
  </sheetData>
  <mergeCells count="2">
    <mergeCell ref="A26:Q26"/>
    <mergeCell ref="A27:Q27"/>
  </mergeCells>
  <phoneticPr fontId="17" type="noConversion"/>
  <conditionalFormatting sqref="K24:P25 K28:P32">
    <cfRule type="cellIs" dxfId="2285" priority="352" operator="equal">
      <formula>"-"</formula>
    </cfRule>
  </conditionalFormatting>
  <conditionalFormatting sqref="H39:U39">
    <cfRule type="cellIs" dxfId="2284" priority="222" operator="equal">
      <formula>"-"</formula>
    </cfRule>
  </conditionalFormatting>
  <conditionalFormatting sqref="H39:U39">
    <cfRule type="cellIs" dxfId="2283" priority="221" operator="equal">
      <formula>"-"</formula>
    </cfRule>
  </conditionalFormatting>
  <conditionalFormatting sqref="H38:J38">
    <cfRule type="cellIs" dxfId="2282" priority="219" stopIfTrue="1" operator="equal">
      <formula>"-"</formula>
    </cfRule>
    <cfRule type="containsText" dxfId="2281" priority="220" stopIfTrue="1" operator="containsText" text="leer">
      <formula>NOT(ISERROR(SEARCH("leer",H38)))</formula>
    </cfRule>
  </conditionalFormatting>
  <conditionalFormatting sqref="H38:J38">
    <cfRule type="cellIs" dxfId="2280" priority="217" stopIfTrue="1" operator="equal">
      <formula>"-"</formula>
    </cfRule>
    <cfRule type="containsText" dxfId="2279" priority="218" stopIfTrue="1" operator="containsText" text="leer">
      <formula>NOT(ISERROR(SEARCH("leer",H38)))</formula>
    </cfRule>
  </conditionalFormatting>
  <conditionalFormatting sqref="M38:O38">
    <cfRule type="cellIs" dxfId="2278" priority="215" stopIfTrue="1" operator="equal">
      <formula>"-"</formula>
    </cfRule>
    <cfRule type="containsText" dxfId="2277" priority="216" stopIfTrue="1" operator="containsText" text="leer">
      <formula>NOT(ISERROR(SEARCH("leer",M38)))</formula>
    </cfRule>
  </conditionalFormatting>
  <conditionalFormatting sqref="M38:O38">
    <cfRule type="cellIs" dxfId="2276" priority="213" stopIfTrue="1" operator="equal">
      <formula>"-"</formula>
    </cfRule>
    <cfRule type="containsText" dxfId="2275" priority="214" stopIfTrue="1" operator="containsText" text="leer">
      <formula>NOT(ISERROR(SEARCH("leer",M38)))</formula>
    </cfRule>
  </conditionalFormatting>
  <conditionalFormatting sqref="R38:T38">
    <cfRule type="cellIs" dxfId="2274" priority="211" stopIfTrue="1" operator="equal">
      <formula>"-"</formula>
    </cfRule>
    <cfRule type="containsText" dxfId="2273" priority="212" stopIfTrue="1" operator="containsText" text="leer">
      <formula>NOT(ISERROR(SEARCH("leer",R38)))</formula>
    </cfRule>
  </conditionalFormatting>
  <conditionalFormatting sqref="R38:T38">
    <cfRule type="cellIs" dxfId="2272" priority="209" stopIfTrue="1" operator="equal">
      <formula>"-"</formula>
    </cfRule>
    <cfRule type="containsText" dxfId="2271" priority="210" stopIfTrue="1" operator="containsText" text="leer">
      <formula>NOT(ISERROR(SEARCH("leer",R38)))</formula>
    </cfRule>
  </conditionalFormatting>
  <conditionalFormatting sqref="H39:U39 J40:J44 O40:O44 T40:T44">
    <cfRule type="cellIs" dxfId="2270" priority="208" operator="equal">
      <formula>"-"</formula>
    </cfRule>
  </conditionalFormatting>
  <conditionalFormatting sqref="H39:U39 J40:J44 O40:O44 T40:T44">
    <cfRule type="cellIs" dxfId="2269" priority="207" operator="equal">
      <formula>"-"</formula>
    </cfRule>
  </conditionalFormatting>
  <conditionalFormatting sqref="H37:J37">
    <cfRule type="cellIs" dxfId="2268" priority="205" stopIfTrue="1" operator="equal">
      <formula>"-"</formula>
    </cfRule>
    <cfRule type="containsText" dxfId="2267" priority="206" stopIfTrue="1" operator="containsText" text="leer">
      <formula>NOT(ISERROR(SEARCH("leer",H37)))</formula>
    </cfRule>
  </conditionalFormatting>
  <conditionalFormatting sqref="H37:J37">
    <cfRule type="cellIs" dxfId="2266" priority="203" stopIfTrue="1" operator="equal">
      <formula>"-"</formula>
    </cfRule>
    <cfRule type="containsText" dxfId="2265" priority="204" stopIfTrue="1" operator="containsText" text="leer">
      <formula>NOT(ISERROR(SEARCH("leer",H37)))</formula>
    </cfRule>
  </conditionalFormatting>
  <conditionalFormatting sqref="M37:O37">
    <cfRule type="cellIs" dxfId="2264" priority="201" stopIfTrue="1" operator="equal">
      <formula>"-"</formula>
    </cfRule>
    <cfRule type="containsText" dxfId="2263" priority="202" stopIfTrue="1" operator="containsText" text="leer">
      <formula>NOT(ISERROR(SEARCH("leer",M37)))</formula>
    </cfRule>
  </conditionalFormatting>
  <conditionalFormatting sqref="M37:O37">
    <cfRule type="cellIs" dxfId="2262" priority="199" stopIfTrue="1" operator="equal">
      <formula>"-"</formula>
    </cfRule>
    <cfRule type="containsText" dxfId="2261" priority="200" stopIfTrue="1" operator="containsText" text="leer">
      <formula>NOT(ISERROR(SEARCH("leer",M37)))</formula>
    </cfRule>
  </conditionalFormatting>
  <conditionalFormatting sqref="R37:T37">
    <cfRule type="cellIs" dxfId="2260" priority="197" stopIfTrue="1" operator="equal">
      <formula>"-"</formula>
    </cfRule>
    <cfRule type="containsText" dxfId="2259" priority="198" stopIfTrue="1" operator="containsText" text="leer">
      <formula>NOT(ISERROR(SEARCH("leer",R37)))</formula>
    </cfRule>
  </conditionalFormatting>
  <conditionalFormatting sqref="R37:T37">
    <cfRule type="cellIs" dxfId="2258" priority="195" stopIfTrue="1" operator="equal">
      <formula>"-"</formula>
    </cfRule>
    <cfRule type="containsText" dxfId="2257" priority="196" stopIfTrue="1" operator="containsText" text="leer">
      <formula>NOT(ISERROR(SEARCH("leer",R37)))</formula>
    </cfRule>
  </conditionalFormatting>
  <conditionalFormatting sqref="H37:J37">
    <cfRule type="cellIs" dxfId="2256" priority="193" stopIfTrue="1" operator="equal">
      <formula>"-"</formula>
    </cfRule>
    <cfRule type="containsText" dxfId="2255" priority="194" stopIfTrue="1" operator="containsText" text="leer">
      <formula>NOT(ISERROR(SEARCH("leer",H37)))</formula>
    </cfRule>
  </conditionalFormatting>
  <conditionalFormatting sqref="H37:J37">
    <cfRule type="cellIs" dxfId="2254" priority="191" stopIfTrue="1" operator="equal">
      <formula>"-"</formula>
    </cfRule>
    <cfRule type="containsText" dxfId="2253" priority="192" stopIfTrue="1" operator="containsText" text="leer">
      <formula>NOT(ISERROR(SEARCH("leer",H37)))</formula>
    </cfRule>
  </conditionalFormatting>
  <conditionalFormatting sqref="H37:J37">
    <cfRule type="cellIs" dxfId="2252" priority="189" stopIfTrue="1" operator="equal">
      <formula>"-"</formula>
    </cfRule>
    <cfRule type="containsText" dxfId="2251" priority="190" stopIfTrue="1" operator="containsText" text="leer">
      <formula>NOT(ISERROR(SEARCH("leer",H37)))</formula>
    </cfRule>
  </conditionalFormatting>
  <conditionalFormatting sqref="H37:J37">
    <cfRule type="cellIs" dxfId="2250" priority="187" stopIfTrue="1" operator="equal">
      <formula>"-"</formula>
    </cfRule>
    <cfRule type="containsText" dxfId="2249" priority="188" stopIfTrue="1" operator="containsText" text="leer">
      <formula>NOT(ISERROR(SEARCH("leer",H37)))</formula>
    </cfRule>
  </conditionalFormatting>
  <conditionalFormatting sqref="H37:J37">
    <cfRule type="cellIs" dxfId="2248" priority="185" stopIfTrue="1" operator="equal">
      <formula>"-"</formula>
    </cfRule>
    <cfRule type="containsText" dxfId="2247" priority="186" stopIfTrue="1" operator="containsText" text="leer">
      <formula>NOT(ISERROR(SEARCH("leer",H37)))</formula>
    </cfRule>
  </conditionalFormatting>
  <conditionalFormatting sqref="M37:O37">
    <cfRule type="cellIs" dxfId="2246" priority="183" stopIfTrue="1" operator="equal">
      <formula>"-"</formula>
    </cfRule>
    <cfRule type="containsText" dxfId="2245" priority="184" stopIfTrue="1" operator="containsText" text="leer">
      <formula>NOT(ISERROR(SEARCH("leer",M37)))</formula>
    </cfRule>
  </conditionalFormatting>
  <conditionalFormatting sqref="M37:O37">
    <cfRule type="cellIs" dxfId="2244" priority="181" stopIfTrue="1" operator="equal">
      <formula>"-"</formula>
    </cfRule>
    <cfRule type="containsText" dxfId="2243" priority="182" stopIfTrue="1" operator="containsText" text="leer">
      <formula>NOT(ISERROR(SEARCH("leer",M37)))</formula>
    </cfRule>
  </conditionalFormatting>
  <conditionalFormatting sqref="M37:O37">
    <cfRule type="cellIs" dxfId="2242" priority="179" stopIfTrue="1" operator="equal">
      <formula>"-"</formula>
    </cfRule>
    <cfRule type="containsText" dxfId="2241" priority="180" stopIfTrue="1" operator="containsText" text="leer">
      <formula>NOT(ISERROR(SEARCH("leer",M37)))</formula>
    </cfRule>
  </conditionalFormatting>
  <conditionalFormatting sqref="M37:O37">
    <cfRule type="cellIs" dxfId="2240" priority="177" stopIfTrue="1" operator="equal">
      <formula>"-"</formula>
    </cfRule>
    <cfRule type="containsText" dxfId="2239" priority="178" stopIfTrue="1" operator="containsText" text="leer">
      <formula>NOT(ISERROR(SEARCH("leer",M37)))</formula>
    </cfRule>
  </conditionalFormatting>
  <conditionalFormatting sqref="M37:O37">
    <cfRule type="cellIs" dxfId="2238" priority="175" stopIfTrue="1" operator="equal">
      <formula>"-"</formula>
    </cfRule>
    <cfRule type="containsText" dxfId="2237" priority="176" stopIfTrue="1" operator="containsText" text="leer">
      <formula>NOT(ISERROR(SEARCH("leer",M37)))</formula>
    </cfRule>
  </conditionalFormatting>
  <conditionalFormatting sqref="R37:T37">
    <cfRule type="cellIs" dxfId="2236" priority="173" stopIfTrue="1" operator="equal">
      <formula>"-"</formula>
    </cfRule>
    <cfRule type="containsText" dxfId="2235" priority="174" stopIfTrue="1" operator="containsText" text="leer">
      <formula>NOT(ISERROR(SEARCH("leer",R37)))</formula>
    </cfRule>
  </conditionalFormatting>
  <conditionalFormatting sqref="R37:T37">
    <cfRule type="cellIs" dxfId="2234" priority="171" stopIfTrue="1" operator="equal">
      <formula>"-"</formula>
    </cfRule>
    <cfRule type="containsText" dxfId="2233" priority="172" stopIfTrue="1" operator="containsText" text="leer">
      <formula>NOT(ISERROR(SEARCH("leer",R37)))</formula>
    </cfRule>
  </conditionalFormatting>
  <conditionalFormatting sqref="R37:T37">
    <cfRule type="cellIs" dxfId="2232" priority="169" stopIfTrue="1" operator="equal">
      <formula>"-"</formula>
    </cfRule>
    <cfRule type="containsText" dxfId="2231" priority="170" stopIfTrue="1" operator="containsText" text="leer">
      <formula>NOT(ISERROR(SEARCH("leer",R37)))</formula>
    </cfRule>
  </conditionalFormatting>
  <conditionalFormatting sqref="R37:T37">
    <cfRule type="cellIs" dxfId="2230" priority="167" stopIfTrue="1" operator="equal">
      <formula>"-"</formula>
    </cfRule>
    <cfRule type="containsText" dxfId="2229" priority="168" stopIfTrue="1" operator="containsText" text="leer">
      <formula>NOT(ISERROR(SEARCH("leer",R37)))</formula>
    </cfRule>
  </conditionalFormatting>
  <conditionalFormatting sqref="R37:T37">
    <cfRule type="cellIs" dxfId="2228" priority="165" stopIfTrue="1" operator="equal">
      <formula>"-"</formula>
    </cfRule>
    <cfRule type="containsText" dxfId="2227" priority="166" stopIfTrue="1" operator="containsText" text="leer">
      <formula>NOT(ISERROR(SEARCH("leer",R37)))</formula>
    </cfRule>
  </conditionalFormatting>
  <conditionalFormatting sqref="H37:J37 M37:O37 R37:T37">
    <cfRule type="cellIs" dxfId="2226" priority="163" stopIfTrue="1" operator="equal">
      <formula>"-"</formula>
    </cfRule>
    <cfRule type="containsText" dxfId="2225" priority="164" stopIfTrue="1" operator="containsText" text="leer">
      <formula>NOT(ISERROR(SEARCH("leer",H37)))</formula>
    </cfRule>
  </conditionalFormatting>
  <conditionalFormatting sqref="V39:Y39 W41:Y44">
    <cfRule type="cellIs" dxfId="2224" priority="162" operator="equal">
      <formula>"-"</formula>
    </cfRule>
  </conditionalFormatting>
  <conditionalFormatting sqref="W37:Y38">
    <cfRule type="cellIs" dxfId="2223" priority="160" stopIfTrue="1" operator="equal">
      <formula>"-"</formula>
    </cfRule>
    <cfRule type="containsText" dxfId="2222" priority="161" stopIfTrue="1" operator="containsText" text="leer">
      <formula>NOT(ISERROR(SEARCH("leer",W37)))</formula>
    </cfRule>
  </conditionalFormatting>
  <conditionalFormatting sqref="H36:J36">
    <cfRule type="cellIs" dxfId="2221" priority="158" stopIfTrue="1" operator="equal">
      <formula>"-"</formula>
    </cfRule>
    <cfRule type="containsText" dxfId="2220" priority="159" stopIfTrue="1" operator="containsText" text="leer">
      <formula>NOT(ISERROR(SEARCH("leer",H36)))</formula>
    </cfRule>
  </conditionalFormatting>
  <conditionalFormatting sqref="H36:J36">
    <cfRule type="cellIs" dxfId="2219" priority="157" stopIfTrue="1" operator="equal">
      <formula>"-"</formula>
    </cfRule>
  </conditionalFormatting>
  <conditionalFormatting sqref="H36:J36">
    <cfRule type="cellIs" dxfId="2218" priority="155" stopIfTrue="1" operator="equal">
      <formula>"-"</formula>
    </cfRule>
    <cfRule type="containsText" dxfId="2217" priority="156" stopIfTrue="1" operator="containsText" text="leer">
      <formula>NOT(ISERROR(SEARCH("leer",H36)))</formula>
    </cfRule>
  </conditionalFormatting>
  <conditionalFormatting sqref="H36:J36">
    <cfRule type="cellIs" dxfId="2216" priority="154" stopIfTrue="1" operator="equal">
      <formula>"-"</formula>
    </cfRule>
  </conditionalFormatting>
  <conditionalFormatting sqref="M36:O36">
    <cfRule type="cellIs" dxfId="2215" priority="152" stopIfTrue="1" operator="equal">
      <formula>"-"</formula>
    </cfRule>
    <cfRule type="containsText" dxfId="2214" priority="153" stopIfTrue="1" operator="containsText" text="leer">
      <formula>NOT(ISERROR(SEARCH("leer",M36)))</formula>
    </cfRule>
  </conditionalFormatting>
  <conditionalFormatting sqref="M36:O36">
    <cfRule type="cellIs" dxfId="2213" priority="151" stopIfTrue="1" operator="equal">
      <formula>"-"</formula>
    </cfRule>
  </conditionalFormatting>
  <conditionalFormatting sqref="M36:O36">
    <cfRule type="cellIs" dxfId="2212" priority="149" stopIfTrue="1" operator="equal">
      <formula>"-"</formula>
    </cfRule>
    <cfRule type="containsText" dxfId="2211" priority="150" stopIfTrue="1" operator="containsText" text="leer">
      <formula>NOT(ISERROR(SEARCH("leer",M36)))</formula>
    </cfRule>
  </conditionalFormatting>
  <conditionalFormatting sqref="M36:O36">
    <cfRule type="cellIs" dxfId="2210" priority="148" stopIfTrue="1" operator="equal">
      <formula>"-"</formula>
    </cfRule>
  </conditionalFormatting>
  <conditionalFormatting sqref="R36:T36">
    <cfRule type="cellIs" dxfId="2209" priority="146" stopIfTrue="1" operator="equal">
      <formula>"-"</formula>
    </cfRule>
    <cfRule type="containsText" dxfId="2208" priority="147" stopIfTrue="1" operator="containsText" text="leer">
      <formula>NOT(ISERROR(SEARCH("leer",R36)))</formula>
    </cfRule>
  </conditionalFormatting>
  <conditionalFormatting sqref="R36:T36">
    <cfRule type="cellIs" dxfId="2207" priority="145" stopIfTrue="1" operator="equal">
      <formula>"-"</formula>
    </cfRule>
  </conditionalFormatting>
  <conditionalFormatting sqref="R36:T36">
    <cfRule type="cellIs" dxfId="2206" priority="143" stopIfTrue="1" operator="equal">
      <formula>"-"</formula>
    </cfRule>
    <cfRule type="containsText" dxfId="2205" priority="144" stopIfTrue="1" operator="containsText" text="leer">
      <formula>NOT(ISERROR(SEARCH("leer",R36)))</formula>
    </cfRule>
  </conditionalFormatting>
  <conditionalFormatting sqref="R36:T36">
    <cfRule type="cellIs" dxfId="2204" priority="142" stopIfTrue="1" operator="equal">
      <formula>"-"</formula>
    </cfRule>
  </conditionalFormatting>
  <conditionalFormatting sqref="W36:Y36">
    <cfRule type="cellIs" dxfId="2203" priority="140" stopIfTrue="1" operator="equal">
      <formula>"-"</formula>
    </cfRule>
    <cfRule type="containsText" dxfId="2202" priority="141" stopIfTrue="1" operator="containsText" text="leer">
      <formula>NOT(ISERROR(SEARCH("leer",W36)))</formula>
    </cfRule>
  </conditionalFormatting>
  <conditionalFormatting sqref="W36:Y36">
    <cfRule type="cellIs" dxfId="2201" priority="139" stopIfTrue="1" operator="equal">
      <formula>"-"</formula>
    </cfRule>
  </conditionalFormatting>
  <conditionalFormatting sqref="W36:Y36">
    <cfRule type="cellIs" dxfId="2200" priority="137" stopIfTrue="1" operator="equal">
      <formula>"-"</formula>
    </cfRule>
    <cfRule type="containsText" dxfId="2199" priority="138" stopIfTrue="1" operator="containsText" text="leer">
      <formula>NOT(ISERROR(SEARCH("leer",W36)))</formula>
    </cfRule>
  </conditionalFormatting>
  <conditionalFormatting sqref="W36:Y36">
    <cfRule type="cellIs" dxfId="2198" priority="136" stopIfTrue="1" operator="equal">
      <formula>"-"</formula>
    </cfRule>
  </conditionalFormatting>
  <conditionalFormatting sqref="H36:J36">
    <cfRule type="cellIs" dxfId="2197" priority="134" stopIfTrue="1" operator="equal">
      <formula>"-"</formula>
    </cfRule>
    <cfRule type="containsText" dxfId="2196" priority="135" stopIfTrue="1" operator="containsText" text="leer">
      <formula>NOT(ISERROR(SEARCH("leer",H36)))</formula>
    </cfRule>
  </conditionalFormatting>
  <conditionalFormatting sqref="H36:J36">
    <cfRule type="cellIs" dxfId="2195" priority="133" stopIfTrue="1" operator="equal">
      <formula>"-"</formula>
    </cfRule>
  </conditionalFormatting>
  <conditionalFormatting sqref="H36:J36">
    <cfRule type="cellIs" dxfId="2194" priority="131" stopIfTrue="1" operator="equal">
      <formula>"-"</formula>
    </cfRule>
    <cfRule type="containsText" dxfId="2193" priority="132" stopIfTrue="1" operator="containsText" text="leer">
      <formula>NOT(ISERROR(SEARCH("leer",H36)))</formula>
    </cfRule>
  </conditionalFormatting>
  <conditionalFormatting sqref="H36:J36">
    <cfRule type="cellIs" dxfId="2192" priority="130" stopIfTrue="1" operator="equal">
      <formula>"-"</formula>
    </cfRule>
  </conditionalFormatting>
  <conditionalFormatting sqref="M36:O36">
    <cfRule type="cellIs" dxfId="2191" priority="128" stopIfTrue="1" operator="equal">
      <formula>"-"</formula>
    </cfRule>
    <cfRule type="containsText" dxfId="2190" priority="129" stopIfTrue="1" operator="containsText" text="leer">
      <formula>NOT(ISERROR(SEARCH("leer",M36)))</formula>
    </cfRule>
  </conditionalFormatting>
  <conditionalFormatting sqref="M36:O36">
    <cfRule type="cellIs" dxfId="2189" priority="127" stopIfTrue="1" operator="equal">
      <formula>"-"</formula>
    </cfRule>
  </conditionalFormatting>
  <conditionalFormatting sqref="M36:O36">
    <cfRule type="cellIs" dxfId="2188" priority="125" stopIfTrue="1" operator="equal">
      <formula>"-"</formula>
    </cfRule>
    <cfRule type="containsText" dxfId="2187" priority="126" stopIfTrue="1" operator="containsText" text="leer">
      <formula>NOT(ISERROR(SEARCH("leer",M36)))</formula>
    </cfRule>
  </conditionalFormatting>
  <conditionalFormatting sqref="M36:O36">
    <cfRule type="cellIs" dxfId="2186" priority="124" stopIfTrue="1" operator="equal">
      <formula>"-"</formula>
    </cfRule>
  </conditionalFormatting>
  <conditionalFormatting sqref="R36:T36">
    <cfRule type="cellIs" dxfId="2185" priority="122" stopIfTrue="1" operator="equal">
      <formula>"-"</formula>
    </cfRule>
    <cfRule type="containsText" dxfId="2184" priority="123" stopIfTrue="1" operator="containsText" text="leer">
      <formula>NOT(ISERROR(SEARCH("leer",R36)))</formula>
    </cfRule>
  </conditionalFormatting>
  <conditionalFormatting sqref="R36:T36">
    <cfRule type="cellIs" dxfId="2183" priority="121" stopIfTrue="1" operator="equal">
      <formula>"-"</formula>
    </cfRule>
  </conditionalFormatting>
  <conditionalFormatting sqref="R36:T36">
    <cfRule type="cellIs" dxfId="2182" priority="119" stopIfTrue="1" operator="equal">
      <formula>"-"</formula>
    </cfRule>
    <cfRule type="containsText" dxfId="2181" priority="120" stopIfTrue="1" operator="containsText" text="leer">
      <formula>NOT(ISERROR(SEARCH("leer",R36)))</formula>
    </cfRule>
  </conditionalFormatting>
  <conditionalFormatting sqref="R36:T36">
    <cfRule type="cellIs" dxfId="2180" priority="118" stopIfTrue="1" operator="equal">
      <formula>"-"</formula>
    </cfRule>
  </conditionalFormatting>
  <conditionalFormatting sqref="W36:Y36">
    <cfRule type="cellIs" dxfId="2179" priority="116" stopIfTrue="1" operator="equal">
      <formula>"-"</formula>
    </cfRule>
    <cfRule type="containsText" dxfId="2178" priority="117" stopIfTrue="1" operator="containsText" text="leer">
      <formula>NOT(ISERROR(SEARCH("leer",W36)))</formula>
    </cfRule>
  </conditionalFormatting>
  <conditionalFormatting sqref="W36:Y36">
    <cfRule type="cellIs" dxfId="2177" priority="115" stopIfTrue="1" operator="equal">
      <formula>"-"</formula>
    </cfRule>
  </conditionalFormatting>
  <conditionalFormatting sqref="W36:Y36">
    <cfRule type="cellIs" dxfId="2176" priority="113" stopIfTrue="1" operator="equal">
      <formula>"-"</formula>
    </cfRule>
    <cfRule type="containsText" dxfId="2175" priority="114" stopIfTrue="1" operator="containsText" text="leer">
      <formula>NOT(ISERROR(SEARCH("leer",W36)))</formula>
    </cfRule>
  </conditionalFormatting>
  <conditionalFormatting sqref="W36:Y36">
    <cfRule type="cellIs" dxfId="2174" priority="112" stopIfTrue="1" operator="equal">
      <formula>"-"</formula>
    </cfRule>
  </conditionalFormatting>
  <conditionalFormatting sqref="K6:K19">
    <cfRule type="cellIs" dxfId="2173" priority="111" operator="equal">
      <formula>"-"</formula>
    </cfRule>
  </conditionalFormatting>
  <conditionalFormatting sqref="K6:K19">
    <cfRule type="cellIs" dxfId="2172" priority="110" operator="equal">
      <formula>"-"</formula>
    </cfRule>
  </conditionalFormatting>
  <conditionalFormatting sqref="J6:J8">
    <cfRule type="cellIs" dxfId="2171" priority="108" stopIfTrue="1" operator="equal">
      <formula>"-"</formula>
    </cfRule>
    <cfRule type="containsText" dxfId="2170" priority="109" stopIfTrue="1" operator="containsText" text="leer">
      <formula>NOT(ISERROR(SEARCH("leer",J6)))</formula>
    </cfRule>
  </conditionalFormatting>
  <conditionalFormatting sqref="J6:J8">
    <cfRule type="cellIs" dxfId="2169" priority="106" stopIfTrue="1" operator="equal">
      <formula>"-"</formula>
    </cfRule>
    <cfRule type="containsText" dxfId="2168" priority="107" stopIfTrue="1" operator="containsText" text="leer">
      <formula>NOT(ISERROR(SEARCH("leer",J6)))</formula>
    </cfRule>
  </conditionalFormatting>
  <conditionalFormatting sqref="J11:J13">
    <cfRule type="cellIs" dxfId="2167" priority="104" stopIfTrue="1" operator="equal">
      <formula>"-"</formula>
    </cfRule>
    <cfRule type="containsText" dxfId="2166" priority="105" stopIfTrue="1" operator="containsText" text="leer">
      <formula>NOT(ISERROR(SEARCH("leer",J11)))</formula>
    </cfRule>
  </conditionalFormatting>
  <conditionalFormatting sqref="J11:J13">
    <cfRule type="cellIs" dxfId="2165" priority="102" stopIfTrue="1" operator="equal">
      <formula>"-"</formula>
    </cfRule>
    <cfRule type="containsText" dxfId="2164" priority="103" stopIfTrue="1" operator="containsText" text="leer">
      <formula>NOT(ISERROR(SEARCH("leer",J11)))</formula>
    </cfRule>
  </conditionalFormatting>
  <conditionalFormatting sqref="J16:J18">
    <cfRule type="cellIs" dxfId="2163" priority="100" stopIfTrue="1" operator="equal">
      <formula>"-"</formula>
    </cfRule>
    <cfRule type="containsText" dxfId="2162" priority="101" stopIfTrue="1" operator="containsText" text="leer">
      <formula>NOT(ISERROR(SEARCH("leer",J16)))</formula>
    </cfRule>
  </conditionalFormatting>
  <conditionalFormatting sqref="J16:J18">
    <cfRule type="cellIs" dxfId="2161" priority="98" stopIfTrue="1" operator="equal">
      <formula>"-"</formula>
    </cfRule>
    <cfRule type="containsText" dxfId="2160" priority="99" stopIfTrue="1" operator="containsText" text="leer">
      <formula>NOT(ISERROR(SEARCH("leer",J16)))</formula>
    </cfRule>
  </conditionalFormatting>
  <conditionalFormatting sqref="K6:K19 L8:P8 L13:P13 L18:P18">
    <cfRule type="cellIs" dxfId="2159" priority="97" operator="equal">
      <formula>"-"</formula>
    </cfRule>
  </conditionalFormatting>
  <conditionalFormatting sqref="K6:K19 L8:P8 L13:P13 L18:P18">
    <cfRule type="cellIs" dxfId="2158" priority="96" operator="equal">
      <formula>"-"</formula>
    </cfRule>
  </conditionalFormatting>
  <conditionalFormatting sqref="I6:I8">
    <cfRule type="cellIs" dxfId="2157" priority="94" stopIfTrue="1" operator="equal">
      <formula>"-"</formula>
    </cfRule>
    <cfRule type="containsText" dxfId="2156" priority="95" stopIfTrue="1" operator="containsText" text="leer">
      <formula>NOT(ISERROR(SEARCH("leer",I6)))</formula>
    </cfRule>
  </conditionalFormatting>
  <conditionalFormatting sqref="I6:I8">
    <cfRule type="cellIs" dxfId="2155" priority="92" stopIfTrue="1" operator="equal">
      <formula>"-"</formula>
    </cfRule>
    <cfRule type="containsText" dxfId="2154" priority="93" stopIfTrue="1" operator="containsText" text="leer">
      <formula>NOT(ISERROR(SEARCH("leer",I6)))</formula>
    </cfRule>
  </conditionalFormatting>
  <conditionalFormatting sqref="I11:I13">
    <cfRule type="cellIs" dxfId="2153" priority="90" stopIfTrue="1" operator="equal">
      <formula>"-"</formula>
    </cfRule>
    <cfRule type="containsText" dxfId="2152" priority="91" stopIfTrue="1" operator="containsText" text="leer">
      <formula>NOT(ISERROR(SEARCH("leer",I11)))</formula>
    </cfRule>
  </conditionalFormatting>
  <conditionalFormatting sqref="I11:I13">
    <cfRule type="cellIs" dxfId="2151" priority="88" stopIfTrue="1" operator="equal">
      <formula>"-"</formula>
    </cfRule>
    <cfRule type="containsText" dxfId="2150" priority="89" stopIfTrue="1" operator="containsText" text="leer">
      <formula>NOT(ISERROR(SEARCH("leer",I11)))</formula>
    </cfRule>
  </conditionalFormatting>
  <conditionalFormatting sqref="I16:I18">
    <cfRule type="cellIs" dxfId="2149" priority="86" stopIfTrue="1" operator="equal">
      <formula>"-"</formula>
    </cfRule>
    <cfRule type="containsText" dxfId="2148" priority="87" stopIfTrue="1" operator="containsText" text="leer">
      <formula>NOT(ISERROR(SEARCH("leer",I16)))</formula>
    </cfRule>
  </conditionalFormatting>
  <conditionalFormatting sqref="I16:I18">
    <cfRule type="cellIs" dxfId="2147" priority="84" stopIfTrue="1" operator="equal">
      <formula>"-"</formula>
    </cfRule>
    <cfRule type="containsText" dxfId="2146" priority="85" stopIfTrue="1" operator="containsText" text="leer">
      <formula>NOT(ISERROR(SEARCH("leer",I16)))</formula>
    </cfRule>
  </conditionalFormatting>
  <conditionalFormatting sqref="I6:I8">
    <cfRule type="cellIs" dxfId="2145" priority="82" stopIfTrue="1" operator="equal">
      <formula>"-"</formula>
    </cfRule>
    <cfRule type="containsText" dxfId="2144" priority="83" stopIfTrue="1" operator="containsText" text="leer">
      <formula>NOT(ISERROR(SEARCH("leer",I6)))</formula>
    </cfRule>
  </conditionalFormatting>
  <conditionalFormatting sqref="I6:I8">
    <cfRule type="cellIs" dxfId="2143" priority="80" stopIfTrue="1" operator="equal">
      <formula>"-"</formula>
    </cfRule>
    <cfRule type="containsText" dxfId="2142" priority="81" stopIfTrue="1" operator="containsText" text="leer">
      <formula>NOT(ISERROR(SEARCH("leer",I6)))</formula>
    </cfRule>
  </conditionalFormatting>
  <conditionalFormatting sqref="I6:I8">
    <cfRule type="cellIs" dxfId="2141" priority="78" stopIfTrue="1" operator="equal">
      <formula>"-"</formula>
    </cfRule>
    <cfRule type="containsText" dxfId="2140" priority="79" stopIfTrue="1" operator="containsText" text="leer">
      <formula>NOT(ISERROR(SEARCH("leer",I6)))</formula>
    </cfRule>
  </conditionalFormatting>
  <conditionalFormatting sqref="I6:I8">
    <cfRule type="cellIs" dxfId="2139" priority="76" stopIfTrue="1" operator="equal">
      <formula>"-"</formula>
    </cfRule>
    <cfRule type="containsText" dxfId="2138" priority="77" stopIfTrue="1" operator="containsText" text="leer">
      <formula>NOT(ISERROR(SEARCH("leer",I6)))</formula>
    </cfRule>
  </conditionalFormatting>
  <conditionalFormatting sqref="I6:I8">
    <cfRule type="cellIs" dxfId="2137" priority="74" stopIfTrue="1" operator="equal">
      <formula>"-"</formula>
    </cfRule>
    <cfRule type="containsText" dxfId="2136" priority="75" stopIfTrue="1" operator="containsText" text="leer">
      <formula>NOT(ISERROR(SEARCH("leer",I6)))</formula>
    </cfRule>
  </conditionalFormatting>
  <conditionalFormatting sqref="I11:I13">
    <cfRule type="cellIs" dxfId="2135" priority="72" stopIfTrue="1" operator="equal">
      <formula>"-"</formula>
    </cfRule>
    <cfRule type="containsText" dxfId="2134" priority="73" stopIfTrue="1" operator="containsText" text="leer">
      <formula>NOT(ISERROR(SEARCH("leer",I11)))</formula>
    </cfRule>
  </conditionalFormatting>
  <conditionalFormatting sqref="I11:I13">
    <cfRule type="cellIs" dxfId="2133" priority="70" stopIfTrue="1" operator="equal">
      <formula>"-"</formula>
    </cfRule>
    <cfRule type="containsText" dxfId="2132" priority="71" stopIfTrue="1" operator="containsText" text="leer">
      <formula>NOT(ISERROR(SEARCH("leer",I11)))</formula>
    </cfRule>
  </conditionalFormatting>
  <conditionalFormatting sqref="I11:I13">
    <cfRule type="cellIs" dxfId="2131" priority="68" stopIfTrue="1" operator="equal">
      <formula>"-"</formula>
    </cfRule>
    <cfRule type="containsText" dxfId="2130" priority="69" stopIfTrue="1" operator="containsText" text="leer">
      <formula>NOT(ISERROR(SEARCH("leer",I11)))</formula>
    </cfRule>
  </conditionalFormatting>
  <conditionalFormatting sqref="I11:I13">
    <cfRule type="cellIs" dxfId="2129" priority="66" stopIfTrue="1" operator="equal">
      <formula>"-"</formula>
    </cfRule>
    <cfRule type="containsText" dxfId="2128" priority="67" stopIfTrue="1" operator="containsText" text="leer">
      <formula>NOT(ISERROR(SEARCH("leer",I11)))</formula>
    </cfRule>
  </conditionalFormatting>
  <conditionalFormatting sqref="I11:I13">
    <cfRule type="cellIs" dxfId="2127" priority="64" stopIfTrue="1" operator="equal">
      <formula>"-"</formula>
    </cfRule>
    <cfRule type="containsText" dxfId="2126" priority="65" stopIfTrue="1" operator="containsText" text="leer">
      <formula>NOT(ISERROR(SEARCH("leer",I11)))</formula>
    </cfRule>
  </conditionalFormatting>
  <conditionalFormatting sqref="I16:I18">
    <cfRule type="cellIs" dxfId="2125" priority="62" stopIfTrue="1" operator="equal">
      <formula>"-"</formula>
    </cfRule>
    <cfRule type="containsText" dxfId="2124" priority="63" stopIfTrue="1" operator="containsText" text="leer">
      <formula>NOT(ISERROR(SEARCH("leer",I16)))</formula>
    </cfRule>
  </conditionalFormatting>
  <conditionalFormatting sqref="I16:I18">
    <cfRule type="cellIs" dxfId="2123" priority="60" stopIfTrue="1" operator="equal">
      <formula>"-"</formula>
    </cfRule>
    <cfRule type="containsText" dxfId="2122" priority="61" stopIfTrue="1" operator="containsText" text="leer">
      <formula>NOT(ISERROR(SEARCH("leer",I16)))</formula>
    </cfRule>
  </conditionalFormatting>
  <conditionalFormatting sqref="I16:I18">
    <cfRule type="cellIs" dxfId="2121" priority="58" stopIfTrue="1" operator="equal">
      <formula>"-"</formula>
    </cfRule>
    <cfRule type="containsText" dxfId="2120" priority="59" stopIfTrue="1" operator="containsText" text="leer">
      <formula>NOT(ISERROR(SEARCH("leer",I16)))</formula>
    </cfRule>
  </conditionalFormatting>
  <conditionalFormatting sqref="I16:I18">
    <cfRule type="cellIs" dxfId="2119" priority="56" stopIfTrue="1" operator="equal">
      <formula>"-"</formula>
    </cfRule>
    <cfRule type="containsText" dxfId="2118" priority="57" stopIfTrue="1" operator="containsText" text="leer">
      <formula>NOT(ISERROR(SEARCH("leer",I16)))</formula>
    </cfRule>
  </conditionalFormatting>
  <conditionalFormatting sqref="I16:I18">
    <cfRule type="cellIs" dxfId="2117" priority="54" stopIfTrue="1" operator="equal">
      <formula>"-"</formula>
    </cfRule>
    <cfRule type="containsText" dxfId="2116" priority="55" stopIfTrue="1" operator="containsText" text="leer">
      <formula>NOT(ISERROR(SEARCH("leer",I16)))</formula>
    </cfRule>
  </conditionalFormatting>
  <conditionalFormatting sqref="I6:I8 I11:I13 I16:I18">
    <cfRule type="cellIs" dxfId="2115" priority="52" stopIfTrue="1" operator="equal">
      <formula>"-"</formula>
    </cfRule>
    <cfRule type="containsText" dxfId="2114" priority="53" stopIfTrue="1" operator="containsText" text="leer">
      <formula>NOT(ISERROR(SEARCH("leer",I6)))</formula>
    </cfRule>
  </conditionalFormatting>
  <conditionalFormatting sqref="K20:K23 M21:P23">
    <cfRule type="cellIs" dxfId="2113" priority="51" operator="equal">
      <formula>"-"</formula>
    </cfRule>
  </conditionalFormatting>
  <conditionalFormatting sqref="I21:J23">
    <cfRule type="cellIs" dxfId="2112" priority="49" stopIfTrue="1" operator="equal">
      <formula>"-"</formula>
    </cfRule>
    <cfRule type="containsText" dxfId="2111" priority="50" stopIfTrue="1" operator="containsText" text="leer">
      <formula>NOT(ISERROR(SEARCH("leer",I21)))</formula>
    </cfRule>
  </conditionalFormatting>
  <conditionalFormatting sqref="H6:H8">
    <cfRule type="cellIs" dxfId="2110" priority="47" stopIfTrue="1" operator="equal">
      <formula>"-"</formula>
    </cfRule>
    <cfRule type="containsText" dxfId="2109" priority="48" stopIfTrue="1" operator="containsText" text="leer">
      <formula>NOT(ISERROR(SEARCH("leer",H6)))</formula>
    </cfRule>
  </conditionalFormatting>
  <conditionalFormatting sqref="H6:H8">
    <cfRule type="cellIs" dxfId="2108" priority="46" stopIfTrue="1" operator="equal">
      <formula>"-"</formula>
    </cfRule>
  </conditionalFormatting>
  <conditionalFormatting sqref="H6:H8">
    <cfRule type="cellIs" dxfId="2107" priority="44" stopIfTrue="1" operator="equal">
      <formula>"-"</formula>
    </cfRule>
    <cfRule type="containsText" dxfId="2106" priority="45" stopIfTrue="1" operator="containsText" text="leer">
      <formula>NOT(ISERROR(SEARCH("leer",H6)))</formula>
    </cfRule>
  </conditionalFormatting>
  <conditionalFormatting sqref="H6:H8">
    <cfRule type="cellIs" dxfId="2105" priority="43" stopIfTrue="1" operator="equal">
      <formula>"-"</formula>
    </cfRule>
  </conditionalFormatting>
  <conditionalFormatting sqref="H11:H13">
    <cfRule type="cellIs" dxfId="2104" priority="41" stopIfTrue="1" operator="equal">
      <formula>"-"</formula>
    </cfRule>
    <cfRule type="containsText" dxfId="2103" priority="42" stopIfTrue="1" operator="containsText" text="leer">
      <formula>NOT(ISERROR(SEARCH("leer",H11)))</formula>
    </cfRule>
  </conditionalFormatting>
  <conditionalFormatting sqref="H11:H13">
    <cfRule type="cellIs" dxfId="2102" priority="40" stopIfTrue="1" operator="equal">
      <formula>"-"</formula>
    </cfRule>
  </conditionalFormatting>
  <conditionalFormatting sqref="H11:H13">
    <cfRule type="cellIs" dxfId="2101" priority="38" stopIfTrue="1" operator="equal">
      <formula>"-"</formula>
    </cfRule>
    <cfRule type="containsText" dxfId="2100" priority="39" stopIfTrue="1" operator="containsText" text="leer">
      <formula>NOT(ISERROR(SEARCH("leer",H11)))</formula>
    </cfRule>
  </conditionalFormatting>
  <conditionalFormatting sqref="H11:H13">
    <cfRule type="cellIs" dxfId="2099" priority="37" stopIfTrue="1" operator="equal">
      <formula>"-"</formula>
    </cfRule>
  </conditionalFormatting>
  <conditionalFormatting sqref="H16:H18">
    <cfRule type="cellIs" dxfId="2098" priority="35" stopIfTrue="1" operator="equal">
      <formula>"-"</formula>
    </cfRule>
    <cfRule type="containsText" dxfId="2097" priority="36" stopIfTrue="1" operator="containsText" text="leer">
      <formula>NOT(ISERROR(SEARCH("leer",H16)))</formula>
    </cfRule>
  </conditionalFormatting>
  <conditionalFormatting sqref="H16:H18">
    <cfRule type="cellIs" dxfId="2096" priority="34" stopIfTrue="1" operator="equal">
      <formula>"-"</formula>
    </cfRule>
  </conditionalFormatting>
  <conditionalFormatting sqref="H16:H18">
    <cfRule type="cellIs" dxfId="2095" priority="32" stopIfTrue="1" operator="equal">
      <formula>"-"</formula>
    </cfRule>
    <cfRule type="containsText" dxfId="2094" priority="33" stopIfTrue="1" operator="containsText" text="leer">
      <formula>NOT(ISERROR(SEARCH("leer",H16)))</formula>
    </cfRule>
  </conditionalFormatting>
  <conditionalFormatting sqref="H16:H18">
    <cfRule type="cellIs" dxfId="2093" priority="31" stopIfTrue="1" operator="equal">
      <formula>"-"</formula>
    </cfRule>
  </conditionalFormatting>
  <conditionalFormatting sqref="H21:H23">
    <cfRule type="cellIs" dxfId="2092" priority="29" stopIfTrue="1" operator="equal">
      <formula>"-"</formula>
    </cfRule>
    <cfRule type="containsText" dxfId="2091" priority="30" stopIfTrue="1" operator="containsText" text="leer">
      <formula>NOT(ISERROR(SEARCH("leer",H21)))</formula>
    </cfRule>
  </conditionalFormatting>
  <conditionalFormatting sqref="H21:H23">
    <cfRule type="cellIs" dxfId="2090" priority="28" stopIfTrue="1" operator="equal">
      <formula>"-"</formula>
    </cfRule>
  </conditionalFormatting>
  <conditionalFormatting sqref="H21:H23">
    <cfRule type="cellIs" dxfId="2089" priority="26" stopIfTrue="1" operator="equal">
      <formula>"-"</formula>
    </cfRule>
    <cfRule type="containsText" dxfId="2088" priority="27" stopIfTrue="1" operator="containsText" text="leer">
      <formula>NOT(ISERROR(SEARCH("leer",H21)))</formula>
    </cfRule>
  </conditionalFormatting>
  <conditionalFormatting sqref="H21:H23">
    <cfRule type="cellIs" dxfId="2087" priority="25" stopIfTrue="1" operator="equal">
      <formula>"-"</formula>
    </cfRule>
  </conditionalFormatting>
  <conditionalFormatting sqref="H6:H8">
    <cfRule type="cellIs" dxfId="2086" priority="23" stopIfTrue="1" operator="equal">
      <formula>"-"</formula>
    </cfRule>
    <cfRule type="containsText" dxfId="2085" priority="24" stopIfTrue="1" operator="containsText" text="leer">
      <formula>NOT(ISERROR(SEARCH("leer",H6)))</formula>
    </cfRule>
  </conditionalFormatting>
  <conditionalFormatting sqref="H6:H8">
    <cfRule type="cellIs" dxfId="2084" priority="22" stopIfTrue="1" operator="equal">
      <formula>"-"</formula>
    </cfRule>
  </conditionalFormatting>
  <conditionalFormatting sqref="H6:H8">
    <cfRule type="cellIs" dxfId="2083" priority="20" stopIfTrue="1" operator="equal">
      <formula>"-"</formula>
    </cfRule>
    <cfRule type="containsText" dxfId="2082" priority="21" stopIfTrue="1" operator="containsText" text="leer">
      <formula>NOT(ISERROR(SEARCH("leer",H6)))</formula>
    </cfRule>
  </conditionalFormatting>
  <conditionalFormatting sqref="H6:H8">
    <cfRule type="cellIs" dxfId="2081" priority="19" stopIfTrue="1" operator="equal">
      <formula>"-"</formula>
    </cfRule>
  </conditionalFormatting>
  <conditionalFormatting sqref="H11:H13">
    <cfRule type="cellIs" dxfId="2080" priority="17" stopIfTrue="1" operator="equal">
      <formula>"-"</formula>
    </cfRule>
    <cfRule type="containsText" dxfId="2079" priority="18" stopIfTrue="1" operator="containsText" text="leer">
      <formula>NOT(ISERROR(SEARCH("leer",H11)))</formula>
    </cfRule>
  </conditionalFormatting>
  <conditionalFormatting sqref="H11:H13">
    <cfRule type="cellIs" dxfId="2078" priority="16" stopIfTrue="1" operator="equal">
      <formula>"-"</formula>
    </cfRule>
  </conditionalFormatting>
  <conditionalFormatting sqref="H11:H13">
    <cfRule type="cellIs" dxfId="2077" priority="14" stopIfTrue="1" operator="equal">
      <formula>"-"</formula>
    </cfRule>
    <cfRule type="containsText" dxfId="2076" priority="15" stopIfTrue="1" operator="containsText" text="leer">
      <formula>NOT(ISERROR(SEARCH("leer",H11)))</formula>
    </cfRule>
  </conditionalFormatting>
  <conditionalFormatting sqref="H11:H13">
    <cfRule type="cellIs" dxfId="2075" priority="13" stopIfTrue="1" operator="equal">
      <formula>"-"</formula>
    </cfRule>
  </conditionalFormatting>
  <conditionalFormatting sqref="H16:H18">
    <cfRule type="cellIs" dxfId="2074" priority="11" stopIfTrue="1" operator="equal">
      <formula>"-"</formula>
    </cfRule>
    <cfRule type="containsText" dxfId="2073" priority="12" stopIfTrue="1" operator="containsText" text="leer">
      <formula>NOT(ISERROR(SEARCH("leer",H16)))</formula>
    </cfRule>
  </conditionalFormatting>
  <conditionalFormatting sqref="H16:H18">
    <cfRule type="cellIs" dxfId="2072" priority="10" stopIfTrue="1" operator="equal">
      <formula>"-"</formula>
    </cfRule>
  </conditionalFormatting>
  <conditionalFormatting sqref="H16:H18">
    <cfRule type="cellIs" dxfId="2071" priority="8" stopIfTrue="1" operator="equal">
      <formula>"-"</formula>
    </cfRule>
    <cfRule type="containsText" dxfId="2070" priority="9" stopIfTrue="1" operator="containsText" text="leer">
      <formula>NOT(ISERROR(SEARCH("leer",H16)))</formula>
    </cfRule>
  </conditionalFormatting>
  <conditionalFormatting sqref="H16:H18">
    <cfRule type="cellIs" dxfId="2069" priority="7" stopIfTrue="1" operator="equal">
      <formula>"-"</formula>
    </cfRule>
  </conditionalFormatting>
  <conditionalFormatting sqref="H21:H23">
    <cfRule type="cellIs" dxfId="2068" priority="5" stopIfTrue="1" operator="equal">
      <formula>"-"</formula>
    </cfRule>
    <cfRule type="containsText" dxfId="2067" priority="6" stopIfTrue="1" operator="containsText" text="leer">
      <formula>NOT(ISERROR(SEARCH("leer",H21)))</formula>
    </cfRule>
  </conditionalFormatting>
  <conditionalFormatting sqref="H21:H23">
    <cfRule type="cellIs" dxfId="2066" priority="4" stopIfTrue="1" operator="equal">
      <formula>"-"</formula>
    </cfRule>
  </conditionalFormatting>
  <conditionalFormatting sqref="H21:H23">
    <cfRule type="cellIs" dxfId="2065" priority="2" stopIfTrue="1" operator="equal">
      <formula>"-"</formula>
    </cfRule>
    <cfRule type="containsText" dxfId="2064" priority="3" stopIfTrue="1" operator="containsText" text="leer">
      <formula>NOT(ISERROR(SEARCH("leer",H21)))</formula>
    </cfRule>
  </conditionalFormatting>
  <conditionalFormatting sqref="H21:H23">
    <cfRule type="cellIs" dxfId="2063"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H109"/>
  <sheetViews>
    <sheetView showRuler="0" zoomScaleNormal="100" workbookViewId="0"/>
  </sheetViews>
  <sheetFormatPr baseColWidth="10" defaultColWidth="11.42578125" defaultRowHeight="12.75"/>
  <cols>
    <col min="1" max="1" width="37.140625" customWidth="1"/>
    <col min="2" max="2" width="30.140625" customWidth="1"/>
    <col min="3" max="3" width="8.140625" style="3" customWidth="1"/>
    <col min="4" max="5" width="12.28515625" style="8" customWidth="1"/>
    <col min="6" max="8" width="11.42578125" style="8" customWidth="1"/>
    <col min="9" max="11" width="10.7109375" style="3" customWidth="1"/>
    <col min="12" max="16" width="8.7109375" style="3" customWidth="1"/>
    <col min="17" max="20" width="8.7109375" customWidth="1"/>
  </cols>
  <sheetData>
    <row r="1" spans="1:21" s="5" customFormat="1">
      <c r="A1" s="92" t="s">
        <v>343</v>
      </c>
    </row>
    <row r="2" spans="1:21" s="5" customFormat="1">
      <c r="A2" s="92"/>
    </row>
    <row r="3" spans="1:21" s="2" customFormat="1">
      <c r="A3" s="4" t="s">
        <v>388</v>
      </c>
      <c r="C3" s="5" t="s">
        <v>385</v>
      </c>
      <c r="D3" s="5" t="s">
        <v>477</v>
      </c>
      <c r="E3" s="6">
        <v>2001</v>
      </c>
      <c r="F3" s="6">
        <v>2002</v>
      </c>
      <c r="G3" s="6">
        <v>2003</v>
      </c>
      <c r="H3" s="6">
        <v>2004</v>
      </c>
      <c r="I3" s="6">
        <v>2005</v>
      </c>
      <c r="J3" s="6">
        <v>2006</v>
      </c>
      <c r="K3" s="6">
        <v>2007</v>
      </c>
      <c r="L3" s="6">
        <v>2008</v>
      </c>
      <c r="M3" s="6">
        <v>2009</v>
      </c>
      <c r="N3" s="6">
        <v>2010</v>
      </c>
      <c r="O3" s="6">
        <v>2011</v>
      </c>
      <c r="P3" s="6">
        <v>2012</v>
      </c>
      <c r="Q3" s="6">
        <v>2013</v>
      </c>
      <c r="R3" s="4">
        <v>2014</v>
      </c>
      <c r="S3" s="4">
        <v>2015</v>
      </c>
      <c r="T3" s="342">
        <v>2016</v>
      </c>
    </row>
    <row r="4" spans="1:21">
      <c r="A4" s="2"/>
      <c r="E4"/>
      <c r="F4"/>
      <c r="G4"/>
      <c r="H4" s="9"/>
      <c r="I4" s="9"/>
      <c r="J4" s="9"/>
      <c r="K4" s="7"/>
      <c r="P4" s="8"/>
      <c r="Q4" s="8"/>
      <c r="R4" s="8"/>
      <c r="S4" s="8"/>
      <c r="T4" s="340"/>
    </row>
    <row r="5" spans="1:21">
      <c r="A5" s="2" t="s">
        <v>88</v>
      </c>
      <c r="G5" s="161"/>
      <c r="I5" s="88"/>
      <c r="J5" s="88"/>
      <c r="K5" s="88"/>
      <c r="L5" s="68"/>
      <c r="M5" s="8"/>
      <c r="N5" s="162"/>
      <c r="O5" s="162"/>
      <c r="P5" s="8"/>
      <c r="Q5" s="8"/>
      <c r="R5" s="8"/>
      <c r="S5" s="8"/>
      <c r="T5" s="340"/>
      <c r="U5" s="5"/>
    </row>
    <row r="6" spans="1:21" s="5" customFormat="1">
      <c r="A6" s="27" t="s">
        <v>446</v>
      </c>
      <c r="B6" s="5" t="s">
        <v>23</v>
      </c>
      <c r="C6" s="8" t="s">
        <v>527</v>
      </c>
      <c r="D6" s="8" t="s">
        <v>744</v>
      </c>
      <c r="E6" s="182" t="s">
        <v>280</v>
      </c>
      <c r="F6" s="182" t="s">
        <v>280</v>
      </c>
      <c r="G6" s="182" t="s">
        <v>280</v>
      </c>
      <c r="H6" s="184">
        <v>6.4</v>
      </c>
      <c r="I6" s="181">
        <v>6.12</v>
      </c>
      <c r="J6" s="352">
        <v>5.93</v>
      </c>
      <c r="K6" s="181">
        <v>5.48</v>
      </c>
      <c r="L6" s="167">
        <v>6.28</v>
      </c>
      <c r="M6" s="167">
        <v>6.49</v>
      </c>
      <c r="N6" s="132">
        <v>7.49</v>
      </c>
      <c r="O6" s="68">
        <v>6.92</v>
      </c>
      <c r="P6" s="187">
        <v>7.23</v>
      </c>
      <c r="Q6" s="8">
        <v>6.61</v>
      </c>
      <c r="R6" s="274">
        <v>5.92</v>
      </c>
      <c r="S6" s="8">
        <v>6.06</v>
      </c>
      <c r="T6" s="340">
        <v>5.91</v>
      </c>
    </row>
    <row r="7" spans="1:21" s="5" customFormat="1">
      <c r="A7" s="15" t="s">
        <v>146</v>
      </c>
      <c r="B7" s="5" t="s">
        <v>390</v>
      </c>
      <c r="C7" s="8" t="s">
        <v>527</v>
      </c>
      <c r="D7" s="8" t="s">
        <v>744</v>
      </c>
      <c r="E7" s="182" t="s">
        <v>280</v>
      </c>
      <c r="F7" s="182" t="s">
        <v>280</v>
      </c>
      <c r="G7" s="182" t="s">
        <v>280</v>
      </c>
      <c r="H7" s="184">
        <v>7.2</v>
      </c>
      <c r="I7" s="181">
        <v>7.14</v>
      </c>
      <c r="J7" s="353">
        <v>6.94</v>
      </c>
      <c r="K7" s="181">
        <v>6.48</v>
      </c>
      <c r="L7" s="167">
        <v>7.96</v>
      </c>
      <c r="M7" s="185">
        <v>8.77</v>
      </c>
      <c r="N7" s="132">
        <v>11.04</v>
      </c>
      <c r="O7" s="101">
        <v>9.4</v>
      </c>
      <c r="P7" s="187">
        <v>10.54</v>
      </c>
      <c r="Q7" s="8">
        <v>9.66</v>
      </c>
      <c r="R7" s="274">
        <v>8.15</v>
      </c>
      <c r="S7" s="8">
        <v>8.42</v>
      </c>
      <c r="T7" s="340">
        <v>8.17</v>
      </c>
    </row>
    <row r="8" spans="1:21" s="5" customFormat="1">
      <c r="A8" s="15" t="s">
        <v>24</v>
      </c>
      <c r="B8" s="5" t="s">
        <v>390</v>
      </c>
      <c r="C8" s="8" t="s">
        <v>527</v>
      </c>
      <c r="D8" s="8" t="s">
        <v>744</v>
      </c>
      <c r="E8" s="182" t="s">
        <v>280</v>
      </c>
      <c r="F8" s="182" t="s">
        <v>280</v>
      </c>
      <c r="G8" s="182" t="s">
        <v>280</v>
      </c>
      <c r="H8" s="181">
        <v>11.38</v>
      </c>
      <c r="I8" s="181">
        <v>10.73</v>
      </c>
      <c r="J8" s="353">
        <v>10.18</v>
      </c>
      <c r="K8" s="181">
        <v>9.9600000000000009</v>
      </c>
      <c r="L8" s="167">
        <v>11.02</v>
      </c>
      <c r="M8" s="167">
        <v>11.01</v>
      </c>
      <c r="N8" s="132">
        <v>11.69</v>
      </c>
      <c r="O8" s="68">
        <v>11.71</v>
      </c>
      <c r="P8" s="187">
        <v>10.79</v>
      </c>
      <c r="Q8" s="8">
        <v>9.91</v>
      </c>
      <c r="R8" s="274">
        <v>10.29</v>
      </c>
      <c r="S8" s="7">
        <v>10.3</v>
      </c>
      <c r="T8" s="340">
        <v>10.41</v>
      </c>
    </row>
    <row r="9" spans="1:21" s="5" customFormat="1">
      <c r="A9" s="15" t="s">
        <v>147</v>
      </c>
      <c r="B9" s="5" t="s">
        <v>390</v>
      </c>
      <c r="C9" s="8" t="s">
        <v>527</v>
      </c>
      <c r="D9" s="8" t="s">
        <v>744</v>
      </c>
      <c r="E9" s="182" t="s">
        <v>280</v>
      </c>
      <c r="F9" s="182" t="s">
        <v>280</v>
      </c>
      <c r="G9" s="182" t="s">
        <v>280</v>
      </c>
      <c r="H9" s="184">
        <v>5.2</v>
      </c>
      <c r="I9" s="181">
        <v>5.04</v>
      </c>
      <c r="J9" s="353">
        <v>5.09</v>
      </c>
      <c r="K9" s="184">
        <v>4.5999999999999996</v>
      </c>
      <c r="L9" s="167">
        <v>2.57</v>
      </c>
      <c r="M9" s="167">
        <v>2.38</v>
      </c>
      <c r="N9" s="132">
        <v>2.15</v>
      </c>
      <c r="O9" s="68">
        <v>2.77</v>
      </c>
      <c r="P9" s="187">
        <v>2.19</v>
      </c>
      <c r="Q9" s="8">
        <v>2.0299999999999998</v>
      </c>
      <c r="R9" s="274">
        <v>2.17</v>
      </c>
      <c r="S9" s="8">
        <v>2.35</v>
      </c>
      <c r="T9" s="340">
        <v>2.4300000000000002</v>
      </c>
    </row>
    <row r="10" spans="1:21" s="5" customFormat="1">
      <c r="A10" s="15" t="s">
        <v>148</v>
      </c>
      <c r="B10" s="5" t="s">
        <v>390</v>
      </c>
      <c r="C10" s="8" t="s">
        <v>527</v>
      </c>
      <c r="D10" s="8" t="s">
        <v>744</v>
      </c>
      <c r="E10" s="182" t="s">
        <v>280</v>
      </c>
      <c r="F10" s="182" t="s">
        <v>280</v>
      </c>
      <c r="G10" s="182" t="s">
        <v>280</v>
      </c>
      <c r="H10" s="181">
        <v>1.29</v>
      </c>
      <c r="I10" s="181">
        <v>1.38</v>
      </c>
      <c r="J10" s="353">
        <v>0.83</v>
      </c>
      <c r="K10" s="184">
        <v>0.7</v>
      </c>
      <c r="L10" s="167">
        <v>0.87</v>
      </c>
      <c r="M10" s="167">
        <v>0.85</v>
      </c>
      <c r="N10" s="132">
        <v>0.77</v>
      </c>
      <c r="O10" s="68">
        <v>0.88</v>
      </c>
      <c r="P10" s="187">
        <v>0.92</v>
      </c>
      <c r="Q10" s="8">
        <v>0.64</v>
      </c>
      <c r="R10" s="274">
        <v>0.43</v>
      </c>
      <c r="S10" s="8">
        <v>1.0900000000000001</v>
      </c>
      <c r="T10" s="340">
        <v>0.83</v>
      </c>
    </row>
    <row r="11" spans="1:21" s="27" customFormat="1">
      <c r="A11" s="15" t="s">
        <v>149</v>
      </c>
      <c r="B11" s="5" t="s">
        <v>390</v>
      </c>
      <c r="C11" s="8" t="s">
        <v>527</v>
      </c>
      <c r="D11" s="8" t="s">
        <v>744</v>
      </c>
      <c r="E11" s="182" t="s">
        <v>280</v>
      </c>
      <c r="F11" s="182" t="s">
        <v>280</v>
      </c>
      <c r="G11" s="182" t="s">
        <v>280</v>
      </c>
      <c r="H11" s="181">
        <v>3.57</v>
      </c>
      <c r="I11" s="184">
        <v>3.37</v>
      </c>
      <c r="J11" s="354">
        <v>4.5599999999999996</v>
      </c>
      <c r="K11" s="184">
        <v>2.99</v>
      </c>
      <c r="L11" s="167">
        <v>3.83</v>
      </c>
      <c r="M11" s="167">
        <v>4.4400000000000004</v>
      </c>
      <c r="N11" s="132">
        <v>4.71</v>
      </c>
      <c r="O11" s="68">
        <v>4.6100000000000003</v>
      </c>
      <c r="P11" s="187">
        <v>4.24</v>
      </c>
      <c r="Q11" s="8">
        <v>4.04</v>
      </c>
      <c r="R11" s="274">
        <v>3.27</v>
      </c>
      <c r="S11" s="8">
        <v>3.08</v>
      </c>
      <c r="T11" s="343">
        <v>3.14</v>
      </c>
    </row>
    <row r="12" spans="1:21" s="27" customFormat="1">
      <c r="A12" s="15" t="s">
        <v>448</v>
      </c>
      <c r="B12" s="5" t="s">
        <v>390</v>
      </c>
      <c r="C12" s="8" t="s">
        <v>688</v>
      </c>
      <c r="D12" s="8" t="s">
        <v>744</v>
      </c>
      <c r="E12" s="182" t="s">
        <v>280</v>
      </c>
      <c r="F12" s="182" t="s">
        <v>280</v>
      </c>
      <c r="G12" s="182" t="s">
        <v>280</v>
      </c>
      <c r="H12" s="181">
        <v>4.33</v>
      </c>
      <c r="I12" s="181">
        <v>4.16</v>
      </c>
      <c r="J12" s="353">
        <v>3.63</v>
      </c>
      <c r="K12" s="181">
        <v>4.67</v>
      </c>
      <c r="L12" s="182">
        <v>5.19</v>
      </c>
      <c r="M12" s="182">
        <v>6.8</v>
      </c>
      <c r="N12" s="132">
        <v>6.12</v>
      </c>
      <c r="O12" s="68">
        <v>4.45</v>
      </c>
      <c r="P12" s="80" t="s">
        <v>571</v>
      </c>
      <c r="Q12" s="80" t="s">
        <v>571</v>
      </c>
      <c r="R12" s="274" t="s">
        <v>571</v>
      </c>
      <c r="S12" s="8" t="s">
        <v>280</v>
      </c>
      <c r="T12" s="339" t="s">
        <v>280</v>
      </c>
    </row>
    <row r="13" spans="1:21" s="27" customFormat="1">
      <c r="A13" s="15" t="s">
        <v>449</v>
      </c>
      <c r="B13" s="5" t="s">
        <v>390</v>
      </c>
      <c r="C13" s="13" t="s">
        <v>541</v>
      </c>
      <c r="D13" s="8" t="s">
        <v>744</v>
      </c>
      <c r="E13" s="182" t="s">
        <v>280</v>
      </c>
      <c r="F13" s="182" t="s">
        <v>280</v>
      </c>
      <c r="G13" s="182" t="s">
        <v>280</v>
      </c>
      <c r="H13" s="182" t="s">
        <v>280</v>
      </c>
      <c r="I13" s="182" t="s">
        <v>280</v>
      </c>
      <c r="J13" s="182" t="s">
        <v>280</v>
      </c>
      <c r="K13" s="182" t="s">
        <v>280</v>
      </c>
      <c r="L13" s="182">
        <v>2.0699999999999998</v>
      </c>
      <c r="M13" s="182">
        <v>3.2</v>
      </c>
      <c r="N13" s="132">
        <v>3.37</v>
      </c>
      <c r="O13" s="68">
        <v>2.31</v>
      </c>
      <c r="P13" s="187">
        <v>2.06</v>
      </c>
      <c r="Q13" s="8">
        <v>3.03</v>
      </c>
      <c r="R13" s="274">
        <v>2.15</v>
      </c>
      <c r="S13" s="8">
        <v>2.4500000000000002</v>
      </c>
      <c r="T13" s="343">
        <v>2.4700000000000002</v>
      </c>
    </row>
    <row r="14" spans="1:21" s="5" customFormat="1">
      <c r="A14" s="15" t="s">
        <v>447</v>
      </c>
      <c r="B14" s="27" t="s">
        <v>389</v>
      </c>
      <c r="C14" s="8">
        <v>2</v>
      </c>
      <c r="D14" s="8" t="s">
        <v>744</v>
      </c>
      <c r="E14" s="182" t="s">
        <v>280</v>
      </c>
      <c r="F14" s="182" t="s">
        <v>280</v>
      </c>
      <c r="G14" s="182" t="s">
        <v>280</v>
      </c>
      <c r="H14" s="182" t="s">
        <v>280</v>
      </c>
      <c r="I14" s="182" t="s">
        <v>280</v>
      </c>
      <c r="J14" s="182" t="s">
        <v>280</v>
      </c>
      <c r="K14" s="181">
        <v>0</v>
      </c>
      <c r="L14" s="167">
        <v>0</v>
      </c>
      <c r="M14" s="167">
        <v>0</v>
      </c>
      <c r="N14" s="132">
        <v>1</v>
      </c>
      <c r="O14" s="132">
        <v>1</v>
      </c>
      <c r="P14" s="218">
        <v>0</v>
      </c>
      <c r="Q14" s="218">
        <v>0</v>
      </c>
      <c r="R14" s="274">
        <v>0</v>
      </c>
      <c r="S14" s="8" t="s">
        <v>280</v>
      </c>
      <c r="T14" s="336" t="s">
        <v>280</v>
      </c>
    </row>
    <row r="15" spans="1:21">
      <c r="A15" s="27" t="s">
        <v>450</v>
      </c>
      <c r="B15" s="5" t="s">
        <v>23</v>
      </c>
      <c r="C15" s="8" t="s">
        <v>527</v>
      </c>
      <c r="D15" s="8" t="s">
        <v>744</v>
      </c>
      <c r="E15" s="182" t="s">
        <v>280</v>
      </c>
      <c r="F15" s="182" t="s">
        <v>280</v>
      </c>
      <c r="G15" s="182" t="s">
        <v>280</v>
      </c>
      <c r="H15" s="181">
        <v>16.25</v>
      </c>
      <c r="I15" s="181">
        <v>15.09</v>
      </c>
      <c r="J15" s="353">
        <v>15.97</v>
      </c>
      <c r="K15" s="181">
        <v>14.75</v>
      </c>
      <c r="L15" s="167">
        <v>15.61</v>
      </c>
      <c r="M15" s="167">
        <v>15.26</v>
      </c>
      <c r="N15" s="132">
        <v>16.239999999999998</v>
      </c>
      <c r="O15" s="68">
        <v>16.739999999999998</v>
      </c>
      <c r="P15" s="187">
        <v>16.010000000000002</v>
      </c>
      <c r="Q15" s="8">
        <v>15.74</v>
      </c>
      <c r="R15" s="274">
        <v>15.53</v>
      </c>
      <c r="S15" s="8">
        <v>15.99</v>
      </c>
      <c r="T15" s="340">
        <v>15.55</v>
      </c>
    </row>
    <row r="16" spans="1:21">
      <c r="C16" s="8"/>
      <c r="E16" s="175"/>
      <c r="F16" s="175"/>
      <c r="G16" s="182"/>
      <c r="H16" s="181"/>
      <c r="I16" s="181"/>
      <c r="J16" s="181"/>
      <c r="K16" s="181"/>
      <c r="L16" s="167"/>
      <c r="M16" s="167"/>
      <c r="N16" s="8"/>
      <c r="O16" s="8"/>
      <c r="P16" s="8"/>
      <c r="Q16" s="8"/>
      <c r="R16" s="274"/>
      <c r="S16" s="8"/>
      <c r="T16" s="340"/>
    </row>
    <row r="17" spans="1:20">
      <c r="A17" s="2" t="s">
        <v>187</v>
      </c>
      <c r="C17" s="8"/>
      <c r="E17" s="181"/>
      <c r="F17" s="181"/>
      <c r="G17" s="182"/>
      <c r="H17" s="181"/>
      <c r="I17" s="181"/>
      <c r="J17" s="181"/>
      <c r="K17" s="181"/>
      <c r="L17" s="183"/>
      <c r="M17" s="167"/>
      <c r="N17" s="8"/>
      <c r="O17" s="8"/>
      <c r="P17" s="8"/>
      <c r="Q17" s="8"/>
      <c r="R17" s="274"/>
      <c r="S17" s="8"/>
      <c r="T17" s="340"/>
    </row>
    <row r="18" spans="1:20">
      <c r="A18" s="76" t="s">
        <v>446</v>
      </c>
      <c r="B18" s="5" t="s">
        <v>354</v>
      </c>
      <c r="C18" s="8" t="s">
        <v>543</v>
      </c>
      <c r="D18" s="8" t="s">
        <v>744</v>
      </c>
      <c r="E18" s="182" t="s">
        <v>280</v>
      </c>
      <c r="F18" s="182" t="s">
        <v>280</v>
      </c>
      <c r="G18" s="182" t="s">
        <v>280</v>
      </c>
      <c r="H18" s="178">
        <v>47.375999999999998</v>
      </c>
      <c r="I18" s="178">
        <v>43.762161599999999</v>
      </c>
      <c r="J18" s="356">
        <v>41.414052599999991</v>
      </c>
      <c r="K18" s="181">
        <v>37.4</v>
      </c>
      <c r="L18" s="168">
        <v>42.8</v>
      </c>
      <c r="M18" s="167">
        <v>44.2</v>
      </c>
      <c r="N18" s="132">
        <v>51.1</v>
      </c>
      <c r="O18" s="89">
        <v>47</v>
      </c>
      <c r="P18" s="224">
        <v>49.4</v>
      </c>
      <c r="Q18" s="224">
        <v>45.47</v>
      </c>
      <c r="R18" s="37">
        <v>39.4</v>
      </c>
      <c r="S18" s="25">
        <v>38.340000000000003</v>
      </c>
      <c r="T18" s="340">
        <v>16.7</v>
      </c>
    </row>
    <row r="19" spans="1:20" s="5" customFormat="1">
      <c r="A19" s="76" t="s">
        <v>490</v>
      </c>
      <c r="B19" s="5" t="s">
        <v>354</v>
      </c>
      <c r="C19" s="8" t="s">
        <v>543</v>
      </c>
      <c r="D19" s="8" t="s">
        <v>744</v>
      </c>
      <c r="E19" s="182" t="s">
        <v>280</v>
      </c>
      <c r="F19" s="182" t="s">
        <v>280</v>
      </c>
      <c r="G19" s="182" t="s">
        <v>280</v>
      </c>
      <c r="H19" s="178">
        <v>47.375999999999998</v>
      </c>
      <c r="I19" s="178">
        <v>43.762161599999999</v>
      </c>
      <c r="J19" s="356">
        <v>41.414052599999991</v>
      </c>
      <c r="K19" s="178">
        <v>37.4</v>
      </c>
      <c r="L19" s="168">
        <v>37.299999999999997</v>
      </c>
      <c r="M19" s="167">
        <v>36.4</v>
      </c>
      <c r="N19" s="132">
        <v>38.700000000000003</v>
      </c>
      <c r="O19" s="68">
        <v>39.6</v>
      </c>
      <c r="P19" s="224">
        <v>38.299999999999997</v>
      </c>
      <c r="Q19" s="224">
        <v>37.29</v>
      </c>
      <c r="R19" s="37">
        <v>36.200000000000003</v>
      </c>
      <c r="S19" s="25">
        <v>35.424900000000001</v>
      </c>
      <c r="T19" s="384">
        <v>40</v>
      </c>
    </row>
    <row r="20" spans="1:20" s="5" customFormat="1">
      <c r="A20" s="76" t="s">
        <v>491</v>
      </c>
      <c r="B20" s="5" t="s">
        <v>354</v>
      </c>
      <c r="C20" s="8" t="s">
        <v>543</v>
      </c>
      <c r="D20" s="8" t="s">
        <v>744</v>
      </c>
      <c r="E20" s="182" t="s">
        <v>280</v>
      </c>
      <c r="F20" s="182" t="s">
        <v>280</v>
      </c>
      <c r="G20" s="182" t="s">
        <v>280</v>
      </c>
      <c r="H20" s="178">
        <v>94.751999999999995</v>
      </c>
      <c r="I20" s="178">
        <v>87.524323199999998</v>
      </c>
      <c r="J20" s="356">
        <v>82.828105199999982</v>
      </c>
      <c r="K20" s="178">
        <v>74.8</v>
      </c>
      <c r="L20" s="168">
        <v>80.099999999999994</v>
      </c>
      <c r="M20" s="168">
        <v>80.599999999999994</v>
      </c>
      <c r="N20" s="132">
        <f>SUM(N18:N19)</f>
        <v>89.800000000000011</v>
      </c>
      <c r="O20" s="89">
        <f>SUM(O18:O19)</f>
        <v>86.6</v>
      </c>
      <c r="P20" s="224">
        <f>SUM(P18:P19)</f>
        <v>87.699999999999989</v>
      </c>
      <c r="Q20" s="224">
        <v>82.759999999999991</v>
      </c>
      <c r="R20" s="37">
        <v>75.599999999999994</v>
      </c>
      <c r="S20" s="25">
        <v>73.764900000000011</v>
      </c>
      <c r="T20" s="340">
        <v>56.7</v>
      </c>
    </row>
    <row r="21" spans="1:20" s="5" customFormat="1">
      <c r="A21"/>
      <c r="B21"/>
      <c r="C21" s="8"/>
      <c r="D21" s="8"/>
      <c r="E21" s="175"/>
      <c r="F21" s="175"/>
      <c r="G21" s="175"/>
      <c r="H21" s="181"/>
      <c r="I21" s="181"/>
      <c r="J21" s="181"/>
      <c r="K21" s="181"/>
      <c r="L21" s="167"/>
      <c r="M21" s="167"/>
      <c r="N21" s="8"/>
      <c r="O21" s="8"/>
      <c r="P21" s="8"/>
      <c r="Q21" s="8"/>
      <c r="R21" s="274"/>
      <c r="S21" s="8"/>
      <c r="T21" s="340"/>
    </row>
    <row r="22" spans="1:20" s="5" customFormat="1">
      <c r="A22" s="2" t="s">
        <v>25</v>
      </c>
      <c r="B22"/>
      <c r="C22" s="8"/>
      <c r="D22" s="8"/>
      <c r="E22" s="175"/>
      <c r="F22" s="175"/>
      <c r="G22" s="175"/>
      <c r="H22" s="181"/>
      <c r="I22" s="181"/>
      <c r="J22" s="181"/>
      <c r="K22" s="181"/>
      <c r="L22" s="183"/>
      <c r="M22" s="167"/>
      <c r="N22" s="8"/>
      <c r="O22" s="8"/>
      <c r="P22" s="8"/>
      <c r="Q22" s="8"/>
      <c r="R22" s="274"/>
      <c r="S22" s="8"/>
      <c r="T22" s="340"/>
    </row>
    <row r="23" spans="1:20">
      <c r="A23" s="5" t="s">
        <v>268</v>
      </c>
      <c r="B23" s="5" t="s">
        <v>271</v>
      </c>
      <c r="C23" s="8" t="s">
        <v>544</v>
      </c>
      <c r="D23" s="8" t="s">
        <v>744</v>
      </c>
      <c r="E23" s="184">
        <v>11.56</v>
      </c>
      <c r="F23" s="184">
        <v>12.04</v>
      </c>
      <c r="G23" s="184">
        <v>12.54</v>
      </c>
      <c r="H23" s="184">
        <v>12.46</v>
      </c>
      <c r="I23" s="184">
        <v>11.9</v>
      </c>
      <c r="J23" s="353">
        <v>11.41</v>
      </c>
      <c r="K23" s="181">
        <v>10.95</v>
      </c>
      <c r="L23" s="167">
        <v>10.69</v>
      </c>
      <c r="M23" s="167">
        <v>10.36</v>
      </c>
      <c r="N23" s="132">
        <v>10.54</v>
      </c>
      <c r="O23" s="68">
        <v>10.83</v>
      </c>
      <c r="P23" s="187">
        <v>11.01</v>
      </c>
      <c r="Q23" s="8">
        <v>11.59</v>
      </c>
      <c r="R23" s="274">
        <v>11.82</v>
      </c>
      <c r="S23" s="8">
        <v>12.36</v>
      </c>
      <c r="T23" s="340">
        <v>12.53</v>
      </c>
    </row>
    <row r="24" spans="1:20">
      <c r="A24" s="15" t="s">
        <v>486</v>
      </c>
      <c r="B24" s="5" t="s">
        <v>271</v>
      </c>
      <c r="C24" s="8" t="s">
        <v>544</v>
      </c>
      <c r="D24" s="8" t="s">
        <v>744</v>
      </c>
      <c r="E24" s="184">
        <v>1.46</v>
      </c>
      <c r="F24" s="184">
        <v>1.53</v>
      </c>
      <c r="G24" s="184">
        <v>1.4</v>
      </c>
      <c r="H24" s="184">
        <v>1.27</v>
      </c>
      <c r="I24" s="184">
        <v>1.38</v>
      </c>
      <c r="J24" s="353">
        <v>1.34</v>
      </c>
      <c r="K24" s="181">
        <v>1.46</v>
      </c>
      <c r="L24" s="167">
        <v>1.54</v>
      </c>
      <c r="M24" s="167">
        <v>1.69</v>
      </c>
      <c r="N24" s="132">
        <v>1.54</v>
      </c>
      <c r="O24" s="68">
        <v>1.58</v>
      </c>
      <c r="P24" s="187">
        <v>1.58</v>
      </c>
      <c r="Q24" s="7">
        <v>1.7027223666216518</v>
      </c>
      <c r="R24" s="274">
        <v>1.56</v>
      </c>
      <c r="S24" s="7">
        <v>1.7</v>
      </c>
      <c r="T24" s="391">
        <v>1.7</v>
      </c>
    </row>
    <row r="25" spans="1:20">
      <c r="A25" s="15" t="s">
        <v>487</v>
      </c>
      <c r="B25" s="5" t="s">
        <v>271</v>
      </c>
      <c r="C25" s="8" t="s">
        <v>544</v>
      </c>
      <c r="D25" s="8" t="s">
        <v>744</v>
      </c>
      <c r="E25" s="184">
        <v>7.42</v>
      </c>
      <c r="F25" s="184">
        <v>7.7</v>
      </c>
      <c r="G25" s="184">
        <v>8.19</v>
      </c>
      <c r="H25" s="184">
        <v>8.23</v>
      </c>
      <c r="I25" s="184">
        <v>7.71</v>
      </c>
      <c r="J25" s="353">
        <v>7.34</v>
      </c>
      <c r="K25" s="181">
        <v>7.03</v>
      </c>
      <c r="L25" s="167">
        <v>6.87</v>
      </c>
      <c r="M25" s="167">
        <v>6.31</v>
      </c>
      <c r="N25" s="132">
        <v>6.56</v>
      </c>
      <c r="O25" s="68">
        <v>6.87</v>
      </c>
      <c r="P25" s="187">
        <v>7.02</v>
      </c>
      <c r="Q25" s="7">
        <v>7.3864796161702015</v>
      </c>
      <c r="R25" s="274">
        <v>7.88</v>
      </c>
      <c r="S25" s="7">
        <v>8.1</v>
      </c>
      <c r="T25" s="340">
        <v>8.3699999999999992</v>
      </c>
    </row>
    <row r="26" spans="1:20">
      <c r="A26" s="15" t="s">
        <v>488</v>
      </c>
      <c r="B26" s="5" t="s">
        <v>271</v>
      </c>
      <c r="C26" s="8" t="s">
        <v>544</v>
      </c>
      <c r="D26" s="8" t="s">
        <v>744</v>
      </c>
      <c r="E26" s="184">
        <v>0.73</v>
      </c>
      <c r="F26" s="184">
        <v>0.75</v>
      </c>
      <c r="G26" s="184">
        <v>0.79</v>
      </c>
      <c r="H26" s="184">
        <v>0.89</v>
      </c>
      <c r="I26" s="184">
        <v>0.85</v>
      </c>
      <c r="J26" s="353">
        <v>0.86</v>
      </c>
      <c r="K26" s="181">
        <v>0.69</v>
      </c>
      <c r="L26" s="167">
        <v>0.71</v>
      </c>
      <c r="M26" s="167">
        <v>0.78</v>
      </c>
      <c r="N26" s="132">
        <v>0.89</v>
      </c>
      <c r="O26" s="101">
        <v>0.8</v>
      </c>
      <c r="P26" s="187">
        <v>0.82</v>
      </c>
      <c r="Q26" s="7">
        <v>0.80571355007129164</v>
      </c>
      <c r="R26" s="274">
        <v>0.66</v>
      </c>
      <c r="S26" s="7">
        <v>0.8</v>
      </c>
      <c r="T26" s="340">
        <v>0.82</v>
      </c>
    </row>
    <row r="27" spans="1:20">
      <c r="A27" s="15" t="s">
        <v>489</v>
      </c>
      <c r="B27" s="5" t="s">
        <v>271</v>
      </c>
      <c r="C27" s="8" t="s">
        <v>544</v>
      </c>
      <c r="D27" s="8" t="s">
        <v>744</v>
      </c>
      <c r="E27" s="184">
        <v>1.95</v>
      </c>
      <c r="F27" s="184">
        <v>2.06</v>
      </c>
      <c r="G27" s="184">
        <v>2.16</v>
      </c>
      <c r="H27" s="184">
        <v>2.0699999999999998</v>
      </c>
      <c r="I27" s="184">
        <v>1.96</v>
      </c>
      <c r="J27" s="353">
        <v>1.87</v>
      </c>
      <c r="K27" s="181">
        <v>1.77</v>
      </c>
      <c r="L27" s="167">
        <v>1.57</v>
      </c>
      <c r="M27" s="167">
        <v>1.58</v>
      </c>
      <c r="N27" s="132">
        <v>1.55</v>
      </c>
      <c r="O27" s="199">
        <v>1.6</v>
      </c>
      <c r="P27" s="187">
        <v>1.6</v>
      </c>
      <c r="Q27" s="7">
        <v>1.6920094658812532</v>
      </c>
      <c r="R27" s="274">
        <v>1.71</v>
      </c>
      <c r="S27" s="8">
        <v>1.75</v>
      </c>
      <c r="T27" s="340">
        <v>1.65</v>
      </c>
    </row>
    <row r="28" spans="1:20">
      <c r="A28" s="5" t="s">
        <v>269</v>
      </c>
      <c r="B28" s="5" t="s">
        <v>272</v>
      </c>
      <c r="C28" s="8" t="s">
        <v>544</v>
      </c>
      <c r="D28" s="8" t="s">
        <v>744</v>
      </c>
      <c r="E28" s="247" t="s">
        <v>280</v>
      </c>
      <c r="F28" s="240">
        <v>497490</v>
      </c>
      <c r="G28" s="240">
        <v>507405</v>
      </c>
      <c r="H28" s="240">
        <v>480097</v>
      </c>
      <c r="I28" s="240">
        <v>439975</v>
      </c>
      <c r="J28" s="357">
        <v>411575</v>
      </c>
      <c r="K28" s="240">
        <v>380052</v>
      </c>
      <c r="L28" s="246">
        <v>373709</v>
      </c>
      <c r="M28" s="246">
        <v>361782</v>
      </c>
      <c r="N28" s="245">
        <v>365273</v>
      </c>
      <c r="O28" s="245">
        <v>376546</v>
      </c>
      <c r="P28" s="204">
        <v>379940</v>
      </c>
      <c r="Q28" s="204">
        <v>391090.99119047617</v>
      </c>
      <c r="R28" s="19">
        <v>394906</v>
      </c>
      <c r="S28" s="19">
        <v>409737</v>
      </c>
      <c r="T28" s="382">
        <v>417145</v>
      </c>
    </row>
    <row r="29" spans="1:20">
      <c r="A29" s="15" t="s">
        <v>26</v>
      </c>
      <c r="B29" s="5" t="s">
        <v>354</v>
      </c>
      <c r="C29" s="8" t="s">
        <v>544</v>
      </c>
      <c r="D29" s="8" t="s">
        <v>744</v>
      </c>
      <c r="E29" s="182" t="s">
        <v>280</v>
      </c>
      <c r="F29" s="181">
        <v>123.6</v>
      </c>
      <c r="G29" s="181">
        <v>129.1</v>
      </c>
      <c r="H29" s="181">
        <v>129.69999999999999</v>
      </c>
      <c r="I29" s="181">
        <v>126.3</v>
      </c>
      <c r="J29" s="353">
        <v>121.4</v>
      </c>
      <c r="K29" s="178">
        <v>115</v>
      </c>
      <c r="L29" s="167">
        <v>118.5</v>
      </c>
      <c r="M29" s="167">
        <v>117.6</v>
      </c>
      <c r="N29" s="132">
        <v>121.3</v>
      </c>
      <c r="O29" s="132">
        <v>124.2</v>
      </c>
      <c r="P29" s="187">
        <v>127.3</v>
      </c>
      <c r="Q29" s="224">
        <f>132273136.892904/1000000</f>
        <v>132.27313689290401</v>
      </c>
      <c r="R29" s="37">
        <v>134</v>
      </c>
      <c r="S29" s="8">
        <v>139.30000000000001</v>
      </c>
      <c r="T29" s="340">
        <v>138.30000000000001</v>
      </c>
    </row>
    <row r="30" spans="1:20">
      <c r="E30"/>
      <c r="F30"/>
      <c r="G30"/>
      <c r="H30"/>
      <c r="I30"/>
      <c r="J30"/>
      <c r="K30"/>
      <c r="P30" s="8"/>
      <c r="Q30" s="8"/>
      <c r="R30" s="8"/>
      <c r="S30" s="8"/>
      <c r="T30" s="340"/>
    </row>
    <row r="31" spans="1:20" s="5" customFormat="1">
      <c r="A31" s="10" t="s">
        <v>750</v>
      </c>
      <c r="C31" s="8"/>
      <c r="D31" s="8"/>
      <c r="L31" s="8"/>
      <c r="M31" s="8"/>
      <c r="N31" s="8"/>
      <c r="O31" s="8"/>
      <c r="P31" s="8"/>
      <c r="Q31" s="8"/>
      <c r="R31" s="8"/>
      <c r="S31" s="8"/>
      <c r="T31" s="340"/>
    </row>
    <row r="32" spans="1:20" s="5" customFormat="1">
      <c r="A32" s="27" t="s">
        <v>751</v>
      </c>
      <c r="B32" s="27" t="s">
        <v>23</v>
      </c>
      <c r="C32" s="68" t="s">
        <v>894</v>
      </c>
      <c r="D32" s="68" t="s">
        <v>752</v>
      </c>
      <c r="L32" s="8"/>
      <c r="M32" s="8"/>
      <c r="N32" s="8"/>
      <c r="O32" s="8"/>
      <c r="P32" s="8">
        <v>0.23</v>
      </c>
      <c r="Q32" s="8">
        <v>0.24</v>
      </c>
      <c r="R32" s="8">
        <v>0.24</v>
      </c>
      <c r="S32" s="68">
        <v>0.24</v>
      </c>
      <c r="T32" s="339" t="s">
        <v>48</v>
      </c>
    </row>
    <row r="33" spans="1:20" s="5" customFormat="1">
      <c r="A33" s="27"/>
      <c r="B33" s="27"/>
      <c r="C33" s="8"/>
      <c r="D33" s="68"/>
      <c r="E33" s="68"/>
      <c r="F33" s="8"/>
      <c r="G33" s="8"/>
      <c r="H33" s="8"/>
      <c r="I33" s="8"/>
      <c r="J33" s="8"/>
      <c r="K33" s="8"/>
      <c r="L33" s="8"/>
    </row>
    <row r="34" spans="1:20" s="5" customFormat="1">
      <c r="C34" s="8"/>
      <c r="D34" s="8"/>
      <c r="E34" s="8"/>
      <c r="F34" s="8"/>
      <c r="G34" s="8"/>
      <c r="H34" s="8"/>
      <c r="I34" s="8"/>
      <c r="J34" s="8"/>
      <c r="K34" s="8"/>
      <c r="L34" s="8"/>
    </row>
    <row r="35" spans="1:20" s="5" customFormat="1">
      <c r="A35" s="439" t="s">
        <v>545</v>
      </c>
      <c r="B35" s="439"/>
      <c r="C35" s="439"/>
      <c r="D35" s="439"/>
      <c r="E35" s="439"/>
      <c r="F35" s="439"/>
      <c r="G35" s="439"/>
      <c r="H35" s="439"/>
      <c r="I35" s="439"/>
      <c r="J35" s="439"/>
      <c r="K35" s="439"/>
      <c r="L35" s="439"/>
      <c r="M35" s="439"/>
      <c r="N35" s="439"/>
      <c r="O35" s="439"/>
      <c r="P35" s="439"/>
      <c r="Q35" s="439"/>
      <c r="R35" s="439"/>
      <c r="S35" s="439"/>
      <c r="T35" s="439"/>
    </row>
    <row r="36" spans="1:20" s="5" customFormat="1" ht="26.25" customHeight="1">
      <c r="A36" s="433" t="s">
        <v>895</v>
      </c>
      <c r="B36" s="433"/>
      <c r="C36" s="433"/>
      <c r="D36" s="433"/>
      <c r="E36" s="433"/>
      <c r="F36" s="433"/>
      <c r="G36" s="433"/>
      <c r="H36" s="433"/>
      <c r="I36" s="433"/>
      <c r="J36" s="433"/>
      <c r="K36" s="433"/>
      <c r="L36" s="433"/>
      <c r="M36" s="433"/>
      <c r="N36" s="433"/>
      <c r="O36" s="433"/>
      <c r="P36" s="433"/>
      <c r="Q36" s="433"/>
      <c r="R36" s="433"/>
      <c r="S36" s="433"/>
      <c r="T36" s="433"/>
    </row>
    <row r="37" spans="1:20">
      <c r="A37" s="451" t="s">
        <v>615</v>
      </c>
      <c r="B37" s="451"/>
      <c r="C37" s="451"/>
      <c r="D37" s="451"/>
      <c r="E37" s="451"/>
      <c r="F37" s="451"/>
      <c r="G37" s="451"/>
      <c r="H37" s="451"/>
      <c r="I37" s="451"/>
      <c r="J37" s="451"/>
      <c r="K37" s="451"/>
      <c r="L37" s="451"/>
      <c r="M37" s="451"/>
      <c r="N37" s="451"/>
      <c r="O37" s="451"/>
      <c r="P37" s="451"/>
      <c r="Q37" s="451"/>
      <c r="R37" s="451"/>
      <c r="S37" s="451"/>
      <c r="T37" s="451"/>
    </row>
    <row r="38" spans="1:20">
      <c r="A38" s="435" t="s">
        <v>693</v>
      </c>
      <c r="B38" s="435"/>
      <c r="C38" s="435"/>
      <c r="D38" s="435"/>
      <c r="E38" s="435"/>
      <c r="F38" s="435"/>
      <c r="G38" s="435"/>
      <c r="H38" s="435"/>
      <c r="I38" s="435"/>
      <c r="J38" s="435"/>
      <c r="K38" s="435"/>
      <c r="L38" s="435"/>
      <c r="M38" s="435"/>
      <c r="N38" s="435"/>
      <c r="O38" s="435"/>
      <c r="P38" s="435"/>
      <c r="Q38" s="435"/>
      <c r="R38" s="435"/>
      <c r="S38" s="435"/>
      <c r="T38" s="435"/>
    </row>
    <row r="39" spans="1:20" s="5" customFormat="1">
      <c r="A39" s="439" t="s">
        <v>788</v>
      </c>
      <c r="B39" s="439"/>
      <c r="C39" s="439"/>
      <c r="D39" s="439"/>
      <c r="E39" s="439"/>
      <c r="F39" s="439"/>
      <c r="G39" s="439"/>
      <c r="H39" s="439"/>
      <c r="I39" s="439"/>
      <c r="J39" s="439"/>
      <c r="K39" s="439"/>
      <c r="L39" s="439"/>
      <c r="M39" s="439"/>
      <c r="N39" s="439"/>
      <c r="O39" s="439"/>
      <c r="P39" s="439"/>
      <c r="Q39" s="439"/>
      <c r="R39" s="439"/>
      <c r="S39" s="439"/>
      <c r="T39" s="439"/>
    </row>
    <row r="40" spans="1:20">
      <c r="A40" s="439" t="s">
        <v>612</v>
      </c>
      <c r="B40" s="439"/>
      <c r="C40" s="439"/>
      <c r="D40" s="439"/>
      <c r="E40" s="439"/>
      <c r="F40" s="439"/>
      <c r="G40" s="439"/>
      <c r="H40" s="439"/>
      <c r="I40" s="439"/>
      <c r="J40" s="439"/>
      <c r="K40" s="439"/>
      <c r="L40" s="439"/>
      <c r="M40" s="439"/>
      <c r="N40" s="439"/>
      <c r="O40" s="439"/>
      <c r="P40" s="439"/>
      <c r="Q40" s="439"/>
      <c r="R40" s="439"/>
      <c r="S40" s="439"/>
      <c r="T40" s="439"/>
    </row>
    <row r="41" spans="1:20">
      <c r="A41" s="439" t="s">
        <v>893</v>
      </c>
      <c r="B41" s="439"/>
      <c r="C41" s="439"/>
      <c r="D41" s="439"/>
      <c r="E41" s="439"/>
      <c r="F41" s="439"/>
      <c r="G41" s="439"/>
      <c r="H41" s="439"/>
      <c r="I41" s="439"/>
      <c r="J41" s="439"/>
      <c r="K41" s="439"/>
      <c r="L41" s="439"/>
      <c r="M41" s="439"/>
      <c r="N41" s="439"/>
      <c r="O41" s="439"/>
      <c r="P41" s="439"/>
      <c r="Q41" s="439"/>
      <c r="R41" s="439"/>
      <c r="S41" s="439"/>
      <c r="T41" s="439"/>
    </row>
    <row r="42" spans="1:20">
      <c r="M42"/>
      <c r="N42"/>
      <c r="O42"/>
      <c r="P42"/>
    </row>
    <row r="43" spans="1:20">
      <c r="M43"/>
      <c r="N43"/>
      <c r="O43"/>
      <c r="P43"/>
    </row>
    <row r="44" spans="1:20">
      <c r="M44"/>
      <c r="N44"/>
      <c r="O44"/>
      <c r="P44"/>
    </row>
    <row r="45" spans="1:20">
      <c r="M45"/>
      <c r="N45"/>
      <c r="O45"/>
      <c r="P45"/>
    </row>
    <row r="46" spans="1:20">
      <c r="M46"/>
      <c r="N46"/>
      <c r="O46"/>
      <c r="P46"/>
    </row>
    <row r="47" spans="1:20">
      <c r="M47"/>
      <c r="N47"/>
      <c r="O47"/>
      <c r="P47"/>
    </row>
    <row r="48" spans="1:20">
      <c r="M48"/>
      <c r="N48"/>
      <c r="O48"/>
      <c r="P48"/>
    </row>
    <row r="49" spans="5:34">
      <c r="M49"/>
      <c r="N49"/>
      <c r="O49"/>
      <c r="P49"/>
    </row>
    <row r="50" spans="5:34">
      <c r="E50" s="6"/>
      <c r="F50"/>
      <c r="H50" s="182"/>
      <c r="I50" s="182"/>
      <c r="J50" s="182"/>
      <c r="K50" s="182"/>
      <c r="L50" s="182"/>
      <c r="M50" s="182"/>
      <c r="N50" s="182"/>
      <c r="O50" s="182"/>
      <c r="P50" s="182"/>
      <c r="Q50" s="182"/>
      <c r="R50" s="175"/>
      <c r="S50" s="181"/>
      <c r="T50" s="182"/>
      <c r="U50" s="182"/>
      <c r="V50" s="182"/>
      <c r="W50" s="175"/>
      <c r="X50" s="175"/>
      <c r="Y50" s="184"/>
      <c r="Z50" s="184"/>
      <c r="AA50" s="184"/>
      <c r="AB50" s="184"/>
      <c r="AC50" s="184"/>
      <c r="AD50" s="247"/>
      <c r="AE50" s="182"/>
      <c r="AG50" s="5"/>
      <c r="AH50" s="5"/>
    </row>
    <row r="51" spans="5:34">
      <c r="E51" s="6"/>
      <c r="F51"/>
      <c r="H51" s="182"/>
      <c r="I51" s="182"/>
      <c r="J51" s="182"/>
      <c r="K51" s="182"/>
      <c r="L51" s="182"/>
      <c r="M51" s="182"/>
      <c r="N51" s="182"/>
      <c r="O51" s="182"/>
      <c r="P51" s="182"/>
      <c r="Q51" s="182"/>
      <c r="R51" s="175"/>
      <c r="S51" s="181"/>
      <c r="T51" s="182"/>
      <c r="U51" s="182"/>
      <c r="V51" s="182"/>
      <c r="W51" s="175"/>
      <c r="X51" s="175"/>
      <c r="Y51" s="184"/>
      <c r="Z51" s="184"/>
      <c r="AA51" s="184"/>
      <c r="AB51" s="184"/>
      <c r="AC51" s="184"/>
      <c r="AD51" s="240"/>
      <c r="AE51" s="181"/>
      <c r="AG51" s="5"/>
      <c r="AH51" s="5"/>
    </row>
    <row r="52" spans="5:34">
      <c r="E52" s="6"/>
      <c r="F52"/>
      <c r="G52" s="161"/>
      <c r="H52" s="182"/>
      <c r="I52" s="182"/>
      <c r="J52" s="182"/>
      <c r="K52" s="182"/>
      <c r="L52" s="182"/>
      <c r="M52" s="182"/>
      <c r="N52" s="182"/>
      <c r="O52" s="182"/>
      <c r="P52" s="182"/>
      <c r="Q52" s="182"/>
      <c r="R52" s="175"/>
      <c r="S52" s="181"/>
      <c r="T52" s="182"/>
      <c r="U52" s="182"/>
      <c r="V52" s="182"/>
      <c r="W52" s="175"/>
      <c r="X52" s="175"/>
      <c r="Y52" s="184"/>
      <c r="Z52" s="184"/>
      <c r="AA52" s="184"/>
      <c r="AB52" s="184"/>
      <c r="AC52" s="184"/>
      <c r="AD52" s="240"/>
      <c r="AE52" s="181"/>
      <c r="AG52" s="5"/>
      <c r="AH52" s="5"/>
    </row>
    <row r="53" spans="5:34">
      <c r="E53" s="6"/>
      <c r="F53" s="9"/>
      <c r="H53" s="184"/>
      <c r="I53" s="184"/>
      <c r="J53" s="181"/>
      <c r="K53" s="184"/>
      <c r="L53" s="181"/>
      <c r="M53" s="181"/>
      <c r="N53" s="181"/>
      <c r="O53" s="182"/>
      <c r="P53" s="182"/>
      <c r="Q53" s="181"/>
      <c r="R53" s="181"/>
      <c r="S53" s="181"/>
      <c r="T53" s="178"/>
      <c r="U53" s="178"/>
      <c r="V53" s="178"/>
      <c r="W53" s="181"/>
      <c r="X53" s="181"/>
      <c r="Y53" s="184"/>
      <c r="Z53" s="184"/>
      <c r="AA53" s="184"/>
      <c r="AB53" s="184"/>
      <c r="AC53" s="184"/>
      <c r="AD53" s="240"/>
      <c r="AE53" s="181"/>
      <c r="AG53" s="5"/>
      <c r="AH53" s="5"/>
    </row>
    <row r="54" spans="5:34">
      <c r="E54" s="6"/>
      <c r="F54" s="9"/>
      <c r="G54" s="88"/>
      <c r="H54" s="181"/>
      <c r="I54" s="181"/>
      <c r="J54" s="181"/>
      <c r="K54" s="181"/>
      <c r="L54" s="181"/>
      <c r="M54" s="184"/>
      <c r="N54" s="181"/>
      <c r="O54" s="182"/>
      <c r="P54" s="355"/>
      <c r="Q54" s="181"/>
      <c r="R54" s="181"/>
      <c r="S54" s="181"/>
      <c r="T54" s="178"/>
      <c r="U54" s="178"/>
      <c r="V54" s="178"/>
      <c r="W54" s="181"/>
      <c r="X54" s="181"/>
      <c r="Y54" s="184"/>
      <c r="Z54" s="184"/>
      <c r="AA54" s="184"/>
      <c r="AB54" s="184"/>
      <c r="AC54" s="184"/>
      <c r="AD54" s="240"/>
      <c r="AE54" s="181"/>
      <c r="AG54" s="5"/>
      <c r="AH54" s="5"/>
    </row>
    <row r="55" spans="5:34">
      <c r="E55" s="6"/>
      <c r="F55" s="9"/>
      <c r="G55" s="88"/>
      <c r="H55" s="352"/>
      <c r="I55" s="353"/>
      <c r="J55" s="353"/>
      <c r="K55" s="353"/>
      <c r="L55" s="353"/>
      <c r="M55" s="354"/>
      <c r="N55" s="353"/>
      <c r="O55" s="355"/>
      <c r="P55" s="355"/>
      <c r="Q55" s="353"/>
      <c r="R55" s="181"/>
      <c r="S55" s="181"/>
      <c r="T55" s="356"/>
      <c r="U55" s="356"/>
      <c r="V55" s="356"/>
      <c r="W55" s="181"/>
      <c r="X55" s="181"/>
      <c r="Y55" s="353"/>
      <c r="Z55" s="353"/>
      <c r="AA55" s="353"/>
      <c r="AB55" s="353"/>
      <c r="AC55" s="353"/>
      <c r="AD55" s="357"/>
      <c r="AE55" s="353"/>
      <c r="AG55" s="5"/>
      <c r="AH55" s="5"/>
    </row>
    <row r="56" spans="5:34">
      <c r="E56" s="6"/>
      <c r="F56" s="7"/>
      <c r="G56" s="88"/>
      <c r="H56" s="181"/>
      <c r="I56" s="181"/>
      <c r="J56" s="181"/>
      <c r="K56" s="184"/>
      <c r="L56" s="184"/>
      <c r="M56" s="184"/>
      <c r="N56" s="181"/>
      <c r="O56" s="182"/>
      <c r="P56" s="181"/>
      <c r="Q56" s="181"/>
      <c r="R56" s="181"/>
      <c r="S56" s="181"/>
      <c r="T56" s="181"/>
      <c r="U56" s="178"/>
      <c r="V56" s="178"/>
      <c r="W56" s="181"/>
      <c r="X56" s="181"/>
      <c r="Y56" s="181"/>
      <c r="Z56" s="181"/>
      <c r="AA56" s="181"/>
      <c r="AB56" s="181"/>
      <c r="AC56" s="181"/>
      <c r="AD56" s="240"/>
      <c r="AE56" s="178"/>
      <c r="AG56" s="5"/>
      <c r="AH56" s="5"/>
    </row>
    <row r="57" spans="5:34">
      <c r="E57" s="6"/>
      <c r="F57" s="3"/>
      <c r="G57" s="68"/>
      <c r="H57" s="167"/>
      <c r="I57" s="167"/>
      <c r="J57" s="167"/>
      <c r="K57" s="167"/>
      <c r="L57" s="167"/>
      <c r="M57" s="167"/>
      <c r="N57" s="182"/>
      <c r="O57" s="182"/>
      <c r="P57" s="167"/>
      <c r="Q57" s="167"/>
      <c r="R57" s="167"/>
      <c r="S57" s="183"/>
      <c r="T57" s="168"/>
      <c r="U57" s="168"/>
      <c r="V57" s="168"/>
      <c r="W57" s="167"/>
      <c r="X57" s="183"/>
      <c r="Y57" s="167"/>
      <c r="Z57" s="167"/>
      <c r="AA57" s="167"/>
      <c r="AB57" s="167"/>
      <c r="AC57" s="167"/>
      <c r="AD57" s="246"/>
      <c r="AE57" s="167"/>
      <c r="AF57" s="3"/>
      <c r="AG57" s="8"/>
      <c r="AH57" s="8"/>
    </row>
    <row r="58" spans="5:34">
      <c r="E58" s="6"/>
      <c r="F58" s="3"/>
      <c r="H58" s="167"/>
      <c r="I58" s="185"/>
      <c r="J58" s="167"/>
      <c r="K58" s="167"/>
      <c r="L58" s="167"/>
      <c r="M58" s="167"/>
      <c r="N58" s="182"/>
      <c r="O58" s="182"/>
      <c r="P58" s="167"/>
      <c r="Q58" s="167"/>
      <c r="R58" s="167"/>
      <c r="S58" s="167"/>
      <c r="T58" s="167"/>
      <c r="U58" s="167"/>
      <c r="V58" s="168"/>
      <c r="W58" s="167"/>
      <c r="X58" s="167"/>
      <c r="Y58" s="167"/>
      <c r="Z58" s="167"/>
      <c r="AA58" s="167"/>
      <c r="AB58" s="167"/>
      <c r="AC58" s="167"/>
      <c r="AD58" s="246"/>
      <c r="AE58" s="167"/>
      <c r="AF58" s="3"/>
      <c r="AG58" s="8"/>
      <c r="AH58" s="8"/>
    </row>
    <row r="59" spans="5:34">
      <c r="E59" s="6"/>
      <c r="F59" s="3"/>
      <c r="G59" s="162"/>
      <c r="H59" s="132"/>
      <c r="I59" s="132"/>
      <c r="J59" s="132"/>
      <c r="K59" s="132"/>
      <c r="L59" s="132"/>
      <c r="M59" s="132"/>
      <c r="N59" s="132"/>
      <c r="O59" s="132"/>
      <c r="P59" s="132"/>
      <c r="Q59" s="132"/>
      <c r="R59" s="8"/>
      <c r="S59" s="8"/>
      <c r="T59" s="132"/>
      <c r="U59" s="132"/>
      <c r="V59" s="132"/>
      <c r="W59" s="8"/>
      <c r="X59" s="8"/>
      <c r="Y59" s="132"/>
      <c r="Z59" s="132"/>
      <c r="AA59" s="132"/>
      <c r="AB59" s="132"/>
      <c r="AC59" s="132"/>
      <c r="AD59" s="245"/>
      <c r="AE59" s="132"/>
      <c r="AF59" s="3"/>
      <c r="AG59" s="8"/>
      <c r="AH59" s="8"/>
    </row>
    <row r="60" spans="5:34">
      <c r="E60" s="6"/>
      <c r="F60" s="3"/>
      <c r="G60" s="162"/>
      <c r="H60" s="68"/>
      <c r="I60" s="101"/>
      <c r="J60" s="68"/>
      <c r="K60" s="68"/>
      <c r="L60" s="68"/>
      <c r="M60" s="68"/>
      <c r="N60" s="68"/>
      <c r="O60" s="68"/>
      <c r="P60" s="132"/>
      <c r="Q60" s="68"/>
      <c r="R60" s="8"/>
      <c r="S60" s="8"/>
      <c r="T60" s="89"/>
      <c r="U60" s="68"/>
      <c r="V60" s="89"/>
      <c r="W60" s="8"/>
      <c r="X60" s="8"/>
      <c r="Y60" s="68"/>
      <c r="Z60" s="68"/>
      <c r="AA60" s="68"/>
      <c r="AB60" s="101"/>
      <c r="AC60" s="199"/>
      <c r="AD60" s="245"/>
      <c r="AE60" s="132"/>
      <c r="AF60" s="3"/>
      <c r="AG60" s="8"/>
      <c r="AH60" s="8"/>
    </row>
    <row r="61" spans="5:34">
      <c r="E61" s="6"/>
      <c r="H61" s="187"/>
      <c r="I61" s="187"/>
      <c r="J61" s="187"/>
      <c r="K61" s="187"/>
      <c r="L61" s="187"/>
      <c r="M61" s="187"/>
      <c r="N61" s="80"/>
      <c r="O61" s="187"/>
      <c r="P61" s="218"/>
      <c r="Q61" s="187"/>
      <c r="R61" s="8"/>
      <c r="S61" s="8"/>
      <c r="T61" s="224"/>
      <c r="U61" s="224"/>
      <c r="V61" s="224"/>
      <c r="W61" s="8"/>
      <c r="X61" s="8"/>
      <c r="Y61" s="187"/>
      <c r="Z61" s="187"/>
      <c r="AA61" s="187"/>
      <c r="AB61" s="187"/>
      <c r="AC61" s="187"/>
      <c r="AD61" s="204"/>
      <c r="AE61" s="187"/>
      <c r="AF61" s="8"/>
      <c r="AG61" s="8"/>
      <c r="AH61" s="8"/>
    </row>
    <row r="62" spans="5:34">
      <c r="E62" s="6"/>
      <c r="I62" s="8"/>
      <c r="J62" s="8"/>
      <c r="K62" s="8"/>
      <c r="L62" s="8"/>
      <c r="M62" s="8"/>
      <c r="N62" s="80"/>
      <c r="O62" s="8"/>
      <c r="P62" s="218"/>
      <c r="Q62" s="8"/>
      <c r="R62" s="8"/>
      <c r="S62" s="8"/>
      <c r="T62" s="224"/>
      <c r="U62" s="224"/>
      <c r="V62" s="224"/>
      <c r="W62" s="8"/>
      <c r="X62" s="8"/>
      <c r="Y62" s="8"/>
      <c r="Z62" s="7"/>
      <c r="AA62" s="7"/>
      <c r="AB62" s="7"/>
      <c r="AC62" s="7"/>
      <c r="AD62" s="204"/>
      <c r="AE62" s="224"/>
      <c r="AF62" s="8"/>
      <c r="AG62" s="8"/>
      <c r="AH62" s="8"/>
    </row>
    <row r="63" spans="5:34">
      <c r="E63" s="4"/>
      <c r="H63" s="274"/>
      <c r="I63" s="274"/>
      <c r="J63" s="274"/>
      <c r="K63" s="274"/>
      <c r="L63" s="274"/>
      <c r="M63" s="274"/>
      <c r="N63" s="274"/>
      <c r="O63" s="274"/>
      <c r="P63" s="274"/>
      <c r="Q63" s="274"/>
      <c r="R63" s="274"/>
      <c r="S63" s="274"/>
      <c r="T63" s="37"/>
      <c r="U63" s="37"/>
      <c r="V63" s="37"/>
      <c r="W63" s="274"/>
      <c r="X63" s="274"/>
      <c r="Y63" s="274"/>
      <c r="Z63" s="274"/>
      <c r="AA63" s="274"/>
      <c r="AB63" s="274"/>
      <c r="AC63" s="274"/>
      <c r="AD63" s="19"/>
      <c r="AE63" s="37"/>
      <c r="AF63" s="8"/>
      <c r="AG63" s="8"/>
      <c r="AH63" s="8"/>
    </row>
    <row r="64" spans="5:34">
      <c r="E64" s="4"/>
      <c r="I64" s="8"/>
      <c r="J64" s="7"/>
      <c r="K64" s="8"/>
      <c r="L64" s="8"/>
      <c r="M64" s="8"/>
      <c r="N64" s="8"/>
      <c r="O64" s="8"/>
      <c r="P64" s="8"/>
      <c r="Q64" s="8"/>
      <c r="R64" s="8"/>
      <c r="S64" s="8"/>
      <c r="T64" s="25"/>
      <c r="U64" s="25"/>
      <c r="V64" s="25"/>
      <c r="W64" s="8"/>
      <c r="X64" s="8"/>
      <c r="Y64" s="8"/>
      <c r="Z64" s="7"/>
      <c r="AA64" s="7"/>
      <c r="AB64" s="7"/>
      <c r="AC64" s="8"/>
      <c r="AD64" s="19"/>
      <c r="AE64" s="8"/>
      <c r="AF64" s="8"/>
      <c r="AG64" s="8"/>
      <c r="AH64" s="68"/>
    </row>
    <row r="65" spans="13:16">
      <c r="M65"/>
      <c r="N65"/>
      <c r="O65"/>
      <c r="P65"/>
    </row>
    <row r="66" spans="13:16">
      <c r="M66"/>
      <c r="N66"/>
      <c r="O66"/>
      <c r="P66"/>
    </row>
    <row r="67" spans="13:16">
      <c r="M67"/>
      <c r="N67"/>
      <c r="O67"/>
      <c r="P67"/>
    </row>
    <row r="98" spans="13:16">
      <c r="M98"/>
      <c r="N98"/>
      <c r="O98"/>
      <c r="P98"/>
    </row>
    <row r="99" spans="13:16">
      <c r="M99"/>
      <c r="N99"/>
      <c r="O99"/>
      <c r="P99"/>
    </row>
    <row r="100" spans="13:16">
      <c r="M100"/>
      <c r="N100"/>
      <c r="O100"/>
      <c r="P100"/>
    </row>
    <row r="101" spans="13:16">
      <c r="M101"/>
      <c r="N101"/>
      <c r="O101"/>
      <c r="P101"/>
    </row>
    <row r="102" spans="13:16">
      <c r="M102"/>
      <c r="N102"/>
      <c r="O102"/>
      <c r="P102"/>
    </row>
    <row r="103" spans="13:16">
      <c r="M103"/>
      <c r="N103"/>
      <c r="O103"/>
      <c r="P103"/>
    </row>
    <row r="104" spans="13:16">
      <c r="M104"/>
      <c r="N104"/>
      <c r="O104"/>
      <c r="P104"/>
    </row>
    <row r="105" spans="13:16">
      <c r="M105"/>
      <c r="N105"/>
      <c r="O105"/>
      <c r="P105"/>
    </row>
    <row r="106" spans="13:16">
      <c r="M106"/>
      <c r="N106"/>
      <c r="O106"/>
      <c r="P106"/>
    </row>
    <row r="107" spans="13:16">
      <c r="M107"/>
      <c r="N107"/>
      <c r="O107"/>
      <c r="P107"/>
    </row>
    <row r="108" spans="13:16">
      <c r="M108"/>
      <c r="N108"/>
      <c r="O108"/>
      <c r="P108"/>
    </row>
    <row r="109" spans="13:16">
      <c r="M109"/>
      <c r="N109"/>
      <c r="O109"/>
      <c r="P109"/>
    </row>
  </sheetData>
  <mergeCells count="7">
    <mergeCell ref="A41:T41"/>
    <mergeCell ref="A36:T36"/>
    <mergeCell ref="A35:T35"/>
    <mergeCell ref="A37:T37"/>
    <mergeCell ref="A38:T38"/>
    <mergeCell ref="A39:T39"/>
    <mergeCell ref="A40:T40"/>
  </mergeCells>
  <phoneticPr fontId="17" type="noConversion"/>
  <conditionalFormatting sqref="G29">
    <cfRule type="cellIs" dxfId="2062" priority="1" stopIfTrue="1" operator="equal">
      <formula>"-"</formula>
    </cfRule>
    <cfRule type="containsText" dxfId="2061" priority="2" stopIfTrue="1" operator="containsText" text="leer">
      <formula>NOT(ISERROR(SEARCH("leer",G29)))</formula>
    </cfRule>
  </conditionalFormatting>
  <conditionalFormatting sqref="H56:M56 V57 P56:AD56">
    <cfRule type="cellIs" dxfId="2060" priority="238" operator="equal">
      <formula>"-"</formula>
    </cfRule>
  </conditionalFormatting>
  <conditionalFormatting sqref="AE56">
    <cfRule type="cellIs" dxfId="2059" priority="237" operator="equal">
      <formula>"-"</formula>
    </cfRule>
  </conditionalFormatting>
  <conditionalFormatting sqref="AE57">
    <cfRule type="cellIs" dxfId="2058" priority="236" operator="equal">
      <formula>"-"</formula>
    </cfRule>
  </conditionalFormatting>
  <conditionalFormatting sqref="H55:Q55 Y55:AE55 T55:V55">
    <cfRule type="cellIs" dxfId="2057" priority="234" stopIfTrue="1" operator="equal">
      <formula>"-"</formula>
    </cfRule>
    <cfRule type="containsText" dxfId="2056" priority="235" stopIfTrue="1" operator="containsText" text="leer">
      <formula>NOT(ISERROR(SEARCH("leer",H55)))</formula>
    </cfRule>
  </conditionalFormatting>
  <conditionalFormatting sqref="Y55:AE55">
    <cfRule type="cellIs" dxfId="2055" priority="232" stopIfTrue="1" operator="equal">
      <formula>"-"</formula>
    </cfRule>
    <cfRule type="containsText" dxfId="2054" priority="233" stopIfTrue="1" operator="containsText" text="leer">
      <formula>NOT(ISERROR(SEARCH("leer",Y55)))</formula>
    </cfRule>
  </conditionalFormatting>
  <conditionalFormatting sqref="Y55:AE55">
    <cfRule type="cellIs" dxfId="2053" priority="230" stopIfTrue="1" operator="equal">
      <formula>"-"</formula>
    </cfRule>
    <cfRule type="containsText" dxfId="2052" priority="231" stopIfTrue="1" operator="containsText" text="leer">
      <formula>NOT(ISERROR(SEARCH("leer",Y55)))</formula>
    </cfRule>
  </conditionalFormatting>
  <conditionalFormatting sqref="H54:Q54 Y54:AE54 T54:V54">
    <cfRule type="cellIs" dxfId="2051" priority="228" stopIfTrue="1" operator="equal">
      <formula>"-"</formula>
    </cfRule>
    <cfRule type="containsText" dxfId="2050" priority="229" stopIfTrue="1" operator="containsText" text="leer">
      <formula>NOT(ISERROR(SEARCH("leer",H54)))</formula>
    </cfRule>
  </conditionalFormatting>
  <conditionalFormatting sqref="Y54:AE54">
    <cfRule type="cellIs" dxfId="2049" priority="226" stopIfTrue="1" operator="equal">
      <formula>"-"</formula>
    </cfRule>
    <cfRule type="containsText" dxfId="2048" priority="227" stopIfTrue="1" operator="containsText" text="leer">
      <formula>NOT(ISERROR(SEARCH("leer",Y54)))</formula>
    </cfRule>
  </conditionalFormatting>
  <conditionalFormatting sqref="Y54:AE54">
    <cfRule type="cellIs" dxfId="2047" priority="224" stopIfTrue="1" operator="equal">
      <formula>"-"</formula>
    </cfRule>
    <cfRule type="containsText" dxfId="2046" priority="225" stopIfTrue="1" operator="containsText" text="leer">
      <formula>NOT(ISERROR(SEARCH("leer",Y54)))</formula>
    </cfRule>
  </conditionalFormatting>
  <conditionalFormatting sqref="H54:Q54">
    <cfRule type="cellIs" dxfId="2045" priority="222" stopIfTrue="1" operator="equal">
      <formula>"-"</formula>
    </cfRule>
    <cfRule type="containsText" dxfId="2044" priority="223" stopIfTrue="1" operator="containsText" text="leer">
      <formula>NOT(ISERROR(SEARCH("leer",H54)))</formula>
    </cfRule>
  </conditionalFormatting>
  <conditionalFormatting sqref="H54:Q54">
    <cfRule type="cellIs" dxfId="2043" priority="220" stopIfTrue="1" operator="equal">
      <formula>"-"</formula>
    </cfRule>
    <cfRule type="containsText" dxfId="2042" priority="221" stopIfTrue="1" operator="containsText" text="leer">
      <formula>NOT(ISERROR(SEARCH("leer",H54)))</formula>
    </cfRule>
  </conditionalFormatting>
  <conditionalFormatting sqref="H54:Q54">
    <cfRule type="cellIs" dxfId="2041" priority="218" stopIfTrue="1" operator="equal">
      <formula>"-"</formula>
    </cfRule>
    <cfRule type="containsText" dxfId="2040" priority="219" stopIfTrue="1" operator="containsText" text="leer">
      <formula>NOT(ISERROR(SEARCH("leer",H54)))</formula>
    </cfRule>
  </conditionalFormatting>
  <conditionalFormatting sqref="H54:Q54">
    <cfRule type="cellIs" dxfId="2039" priority="216" stopIfTrue="1" operator="equal">
      <formula>"-"</formula>
    </cfRule>
    <cfRule type="containsText" dxfId="2038" priority="217" stopIfTrue="1" operator="containsText" text="leer">
      <formula>NOT(ISERROR(SEARCH("leer",H54)))</formula>
    </cfRule>
  </conditionalFormatting>
  <conditionalFormatting sqref="H54:Q54">
    <cfRule type="cellIs" dxfId="2037" priority="214" stopIfTrue="1" operator="equal">
      <formula>"-"</formula>
    </cfRule>
    <cfRule type="containsText" dxfId="2036" priority="215" stopIfTrue="1" operator="containsText" text="leer">
      <formula>NOT(ISERROR(SEARCH("leer",H54)))</formula>
    </cfRule>
  </conditionalFormatting>
  <conditionalFormatting sqref="T54:V54">
    <cfRule type="cellIs" dxfId="2035" priority="212" stopIfTrue="1" operator="equal">
      <formula>"-"</formula>
    </cfRule>
    <cfRule type="containsText" dxfId="2034" priority="213" stopIfTrue="1" operator="containsText" text="leer">
      <formula>NOT(ISERROR(SEARCH("leer",T54)))</formula>
    </cfRule>
  </conditionalFormatting>
  <conditionalFormatting sqref="T54:V54">
    <cfRule type="cellIs" dxfId="2033" priority="210" stopIfTrue="1" operator="equal">
      <formula>"-"</formula>
    </cfRule>
    <cfRule type="containsText" dxfId="2032" priority="211" stopIfTrue="1" operator="containsText" text="leer">
      <formula>NOT(ISERROR(SEARCH("leer",T54)))</formula>
    </cfRule>
  </conditionalFormatting>
  <conditionalFormatting sqref="T54:V54">
    <cfRule type="cellIs" dxfId="2031" priority="208" stopIfTrue="1" operator="equal">
      <formula>"-"</formula>
    </cfRule>
    <cfRule type="containsText" dxfId="2030" priority="209" stopIfTrue="1" operator="containsText" text="leer">
      <formula>NOT(ISERROR(SEARCH("leer",T54)))</formula>
    </cfRule>
  </conditionalFormatting>
  <conditionalFormatting sqref="T54:V54">
    <cfRule type="cellIs" dxfId="2029" priority="206" stopIfTrue="1" operator="equal">
      <formula>"-"</formula>
    </cfRule>
    <cfRule type="containsText" dxfId="2028" priority="207" stopIfTrue="1" operator="containsText" text="leer">
      <formula>NOT(ISERROR(SEARCH("leer",T54)))</formula>
    </cfRule>
  </conditionalFormatting>
  <conditionalFormatting sqref="T54:V54">
    <cfRule type="cellIs" dxfId="2027" priority="204" stopIfTrue="1" operator="equal">
      <formula>"-"</formula>
    </cfRule>
    <cfRule type="containsText" dxfId="2026" priority="205" stopIfTrue="1" operator="containsText" text="leer">
      <formula>NOT(ISERROR(SEARCH("leer",T54)))</formula>
    </cfRule>
  </conditionalFormatting>
  <conditionalFormatting sqref="Y54:AE54">
    <cfRule type="cellIs" dxfId="2025" priority="202" stopIfTrue="1" operator="equal">
      <formula>"-"</formula>
    </cfRule>
    <cfRule type="containsText" dxfId="2024" priority="203" stopIfTrue="1" operator="containsText" text="leer">
      <formula>NOT(ISERROR(SEARCH("leer",Y54)))</formula>
    </cfRule>
  </conditionalFormatting>
  <conditionalFormatting sqref="Y54:AE54">
    <cfRule type="cellIs" dxfId="2023" priority="200" stopIfTrue="1" operator="equal">
      <formula>"-"</formula>
    </cfRule>
    <cfRule type="containsText" dxfId="2022" priority="201" stopIfTrue="1" operator="containsText" text="leer">
      <formula>NOT(ISERROR(SEARCH("leer",Y54)))</formula>
    </cfRule>
  </conditionalFormatting>
  <conditionalFormatting sqref="Y54:AE54">
    <cfRule type="cellIs" dxfId="2021" priority="198" stopIfTrue="1" operator="equal">
      <formula>"-"</formula>
    </cfRule>
    <cfRule type="containsText" dxfId="2020" priority="199" stopIfTrue="1" operator="containsText" text="leer">
      <formula>NOT(ISERROR(SEARCH("leer",Y54)))</formula>
    </cfRule>
  </conditionalFormatting>
  <conditionalFormatting sqref="Y54:AE54">
    <cfRule type="cellIs" dxfId="2019" priority="196" stopIfTrue="1" operator="equal">
      <formula>"-"</formula>
    </cfRule>
    <cfRule type="containsText" dxfId="2018" priority="197" stopIfTrue="1" operator="containsText" text="leer">
      <formula>NOT(ISERROR(SEARCH("leer",Y54)))</formula>
    </cfRule>
  </conditionalFormatting>
  <conditionalFormatting sqref="Y54:AE54">
    <cfRule type="cellIs" dxfId="2017" priority="194" stopIfTrue="1" operator="equal">
      <formula>"-"</formula>
    </cfRule>
    <cfRule type="containsText" dxfId="2016" priority="195" stopIfTrue="1" operator="containsText" text="leer">
      <formula>NOT(ISERROR(SEARCH("leer",Y54)))</formula>
    </cfRule>
  </conditionalFormatting>
  <conditionalFormatting sqref="P54">
    <cfRule type="cellIs" dxfId="2015" priority="192" stopIfTrue="1" operator="equal">
      <formula>"-"</formula>
    </cfRule>
    <cfRule type="containsText" dxfId="2014" priority="193" stopIfTrue="1" operator="containsText" text="leer">
      <formula>NOT(ISERROR(SEARCH("leer",P54)))</formula>
    </cfRule>
  </conditionalFormatting>
  <conditionalFormatting sqref="AD54">
    <cfRule type="cellIs" dxfId="2013" priority="190" stopIfTrue="1" operator="equal">
      <formula>"-"</formula>
    </cfRule>
    <cfRule type="containsText" dxfId="2012" priority="191" stopIfTrue="1" operator="containsText" text="leer">
      <formula>NOT(ISERROR(SEARCH("leer",AD54)))</formula>
    </cfRule>
  </conditionalFormatting>
  <conditionalFormatting sqref="AD54">
    <cfRule type="cellIs" dxfId="2011" priority="188" stopIfTrue="1" operator="equal">
      <formula>"-"</formula>
    </cfRule>
    <cfRule type="containsText" dxfId="2010" priority="189" stopIfTrue="1" operator="containsText" text="leer">
      <formula>NOT(ISERROR(SEARCH("leer",AD54)))</formula>
    </cfRule>
  </conditionalFormatting>
  <conditionalFormatting sqref="AD54">
    <cfRule type="cellIs" dxfId="2009" priority="186" stopIfTrue="1" operator="equal">
      <formula>"-"</formula>
    </cfRule>
    <cfRule type="containsText" dxfId="2008" priority="187" stopIfTrue="1" operator="containsText" text="leer">
      <formula>NOT(ISERROR(SEARCH("leer",AD54)))</formula>
    </cfRule>
  </conditionalFormatting>
  <conditionalFormatting sqref="H53:Q53">
    <cfRule type="cellIs" dxfId="2007" priority="184" stopIfTrue="1" operator="equal">
      <formula>"-"</formula>
    </cfRule>
    <cfRule type="containsText" dxfId="2006" priority="185" stopIfTrue="1" operator="containsText" text="leer">
      <formula>NOT(ISERROR(SEARCH("leer",H53)))</formula>
    </cfRule>
  </conditionalFormatting>
  <conditionalFormatting sqref="H53:Q53">
    <cfRule type="cellIs" dxfId="2005" priority="183" stopIfTrue="1" operator="equal">
      <formula>"-"</formula>
    </cfRule>
  </conditionalFormatting>
  <conditionalFormatting sqref="H53:Q53">
    <cfRule type="cellIs" dxfId="2004" priority="181" stopIfTrue="1" operator="equal">
      <formula>"-"</formula>
    </cfRule>
    <cfRule type="containsText" dxfId="2003" priority="182" stopIfTrue="1" operator="containsText" text="leer">
      <formula>NOT(ISERROR(SEARCH("leer",H53)))</formula>
    </cfRule>
  </conditionalFormatting>
  <conditionalFormatting sqref="H53:Q53">
    <cfRule type="cellIs" dxfId="2002" priority="180" stopIfTrue="1" operator="equal">
      <formula>"-"</formula>
    </cfRule>
  </conditionalFormatting>
  <conditionalFormatting sqref="T53:V53">
    <cfRule type="cellIs" dxfId="2001" priority="178" stopIfTrue="1" operator="equal">
      <formula>"-"</formula>
    </cfRule>
    <cfRule type="containsText" dxfId="2000" priority="179" stopIfTrue="1" operator="containsText" text="leer">
      <formula>NOT(ISERROR(SEARCH("leer",T53)))</formula>
    </cfRule>
  </conditionalFormatting>
  <conditionalFormatting sqref="T53:V53">
    <cfRule type="cellIs" dxfId="1999" priority="177" stopIfTrue="1" operator="equal">
      <formula>"-"</formula>
    </cfRule>
  </conditionalFormatting>
  <conditionalFormatting sqref="T53:V53">
    <cfRule type="cellIs" dxfId="1998" priority="175" stopIfTrue="1" operator="equal">
      <formula>"-"</formula>
    </cfRule>
    <cfRule type="containsText" dxfId="1997" priority="176" stopIfTrue="1" operator="containsText" text="leer">
      <formula>NOT(ISERROR(SEARCH("leer",T53)))</formula>
    </cfRule>
  </conditionalFormatting>
  <conditionalFormatting sqref="T53:V53">
    <cfRule type="cellIs" dxfId="1996" priority="174" stopIfTrue="1" operator="equal">
      <formula>"-"</formula>
    </cfRule>
  </conditionalFormatting>
  <conditionalFormatting sqref="Y53:AE53">
    <cfRule type="cellIs" dxfId="1995" priority="172" stopIfTrue="1" operator="equal">
      <formula>"-"</formula>
    </cfRule>
    <cfRule type="containsText" dxfId="1994" priority="173" stopIfTrue="1" operator="containsText" text="leer">
      <formula>NOT(ISERROR(SEARCH("leer",Y53)))</formula>
    </cfRule>
  </conditionalFormatting>
  <conditionalFormatting sqref="Y53:AE53">
    <cfRule type="cellIs" dxfId="1993" priority="171" stopIfTrue="1" operator="equal">
      <formula>"-"</formula>
    </cfRule>
  </conditionalFormatting>
  <conditionalFormatting sqref="Y53:AE53">
    <cfRule type="cellIs" dxfId="1992" priority="169" stopIfTrue="1" operator="equal">
      <formula>"-"</formula>
    </cfRule>
    <cfRule type="containsText" dxfId="1991" priority="170" stopIfTrue="1" operator="containsText" text="leer">
      <formula>NOT(ISERROR(SEARCH("leer",Y53)))</formula>
    </cfRule>
  </conditionalFormatting>
  <conditionalFormatting sqref="Y53:AE53">
    <cfRule type="cellIs" dxfId="1990" priority="168" stopIfTrue="1" operator="equal">
      <formula>"-"</formula>
    </cfRule>
  </conditionalFormatting>
  <conditionalFormatting sqref="H53:Q53 Y53:AE53 T53:V53">
    <cfRule type="cellIs" dxfId="1989" priority="167" operator="equal">
      <formula>"-"</formula>
    </cfRule>
  </conditionalFormatting>
  <conditionalFormatting sqref="H53:Q53 Y53:AE53 T53:V53">
    <cfRule type="cellIs" dxfId="1988" priority="165" stopIfTrue="1" operator="equal">
      <formula>"-"</formula>
    </cfRule>
    <cfRule type="containsText" dxfId="1987" priority="166" stopIfTrue="1" operator="containsText" text="leer">
      <formula>NOT(ISERROR(SEARCH("leer",H53)))</formula>
    </cfRule>
  </conditionalFormatting>
  <conditionalFormatting sqref="N52">
    <cfRule type="cellIs" dxfId="1986" priority="163" stopIfTrue="1" operator="equal">
      <formula>"-"</formula>
    </cfRule>
    <cfRule type="containsText" dxfId="1985" priority="164" stopIfTrue="1" operator="containsText" text="leer">
      <formula>NOT(ISERROR(SEARCH("leer",N52)))</formula>
    </cfRule>
  </conditionalFormatting>
  <conditionalFormatting sqref="N52">
    <cfRule type="cellIs" dxfId="1984" priority="162" stopIfTrue="1" operator="equal">
      <formula>"-"</formula>
    </cfRule>
  </conditionalFormatting>
  <conditionalFormatting sqref="N52">
    <cfRule type="cellIs" dxfId="1983" priority="160" stopIfTrue="1" operator="equal">
      <formula>"-"</formula>
    </cfRule>
    <cfRule type="containsText" dxfId="1982" priority="161" stopIfTrue="1" operator="containsText" text="leer">
      <formula>NOT(ISERROR(SEARCH("leer",N52)))</formula>
    </cfRule>
  </conditionalFormatting>
  <conditionalFormatting sqref="N52">
    <cfRule type="cellIs" dxfId="1981" priority="159" stopIfTrue="1" operator="equal">
      <formula>"-"</formula>
    </cfRule>
  </conditionalFormatting>
  <conditionalFormatting sqref="N52">
    <cfRule type="cellIs" dxfId="1980" priority="158" operator="equal">
      <formula>"-"</formula>
    </cfRule>
  </conditionalFormatting>
  <conditionalFormatting sqref="N52">
    <cfRule type="cellIs" dxfId="1979" priority="156" stopIfTrue="1" operator="equal">
      <formula>"-"</formula>
    </cfRule>
    <cfRule type="containsText" dxfId="1978" priority="157" stopIfTrue="1" operator="containsText" text="leer">
      <formula>NOT(ISERROR(SEARCH("leer",N52)))</formula>
    </cfRule>
  </conditionalFormatting>
  <conditionalFormatting sqref="P52">
    <cfRule type="cellIs" dxfId="1977" priority="154" stopIfTrue="1" operator="equal">
      <formula>"-"</formula>
    </cfRule>
    <cfRule type="containsText" dxfId="1976" priority="155" stopIfTrue="1" operator="containsText" text="leer">
      <formula>NOT(ISERROR(SEARCH("leer",P52)))</formula>
    </cfRule>
  </conditionalFormatting>
  <conditionalFormatting sqref="P52">
    <cfRule type="cellIs" dxfId="1975" priority="153" stopIfTrue="1" operator="equal">
      <formula>"-"</formula>
    </cfRule>
  </conditionalFormatting>
  <conditionalFormatting sqref="P52">
    <cfRule type="cellIs" dxfId="1974" priority="151" stopIfTrue="1" operator="equal">
      <formula>"-"</formula>
    </cfRule>
    <cfRule type="containsText" dxfId="1973" priority="152" stopIfTrue="1" operator="containsText" text="leer">
      <formula>NOT(ISERROR(SEARCH("leer",P52)))</formula>
    </cfRule>
  </conditionalFormatting>
  <conditionalFormatting sqref="P52">
    <cfRule type="cellIs" dxfId="1972" priority="150" stopIfTrue="1" operator="equal">
      <formula>"-"</formula>
    </cfRule>
  </conditionalFormatting>
  <conditionalFormatting sqref="P52">
    <cfRule type="cellIs" dxfId="1971" priority="149" operator="equal">
      <formula>"-"</formula>
    </cfRule>
  </conditionalFormatting>
  <conditionalFormatting sqref="P52">
    <cfRule type="cellIs" dxfId="1970" priority="147" stopIfTrue="1" operator="equal">
      <formula>"-"</formula>
    </cfRule>
    <cfRule type="containsText" dxfId="1969" priority="148" stopIfTrue="1" operator="containsText" text="leer">
      <formula>NOT(ISERROR(SEARCH("leer",P52)))</formula>
    </cfRule>
  </conditionalFormatting>
  <conditionalFormatting sqref="AD52">
    <cfRule type="cellIs" dxfId="1968" priority="136" stopIfTrue="1" operator="equal">
      <formula>"-"</formula>
    </cfRule>
    <cfRule type="containsText" dxfId="1967" priority="137" stopIfTrue="1" operator="containsText" text="leer">
      <formula>NOT(ISERROR(SEARCH("leer",AD52)))</formula>
    </cfRule>
  </conditionalFormatting>
  <conditionalFormatting sqref="AD52">
    <cfRule type="cellIs" dxfId="1966" priority="135" stopIfTrue="1" operator="equal">
      <formula>"-"</formula>
    </cfRule>
  </conditionalFormatting>
  <conditionalFormatting sqref="AD52">
    <cfRule type="cellIs" dxfId="1965" priority="133" stopIfTrue="1" operator="equal">
      <formula>"-"</formula>
    </cfRule>
    <cfRule type="containsText" dxfId="1964" priority="134" stopIfTrue="1" operator="containsText" text="leer">
      <formula>NOT(ISERROR(SEARCH("leer",AD52)))</formula>
    </cfRule>
  </conditionalFormatting>
  <conditionalFormatting sqref="AD52">
    <cfRule type="cellIs" dxfId="1963" priority="132" stopIfTrue="1" operator="equal">
      <formula>"-"</formula>
    </cfRule>
  </conditionalFormatting>
  <conditionalFormatting sqref="AD52">
    <cfRule type="cellIs" dxfId="1962" priority="131" operator="equal">
      <formula>"-"</formula>
    </cfRule>
  </conditionalFormatting>
  <conditionalFormatting sqref="AD52">
    <cfRule type="cellIs" dxfId="1961" priority="129" stopIfTrue="1" operator="equal">
      <formula>"-"</formula>
    </cfRule>
    <cfRule type="containsText" dxfId="1960" priority="130" stopIfTrue="1" operator="containsText" text="leer">
      <formula>NOT(ISERROR(SEARCH("leer",AD52)))</formula>
    </cfRule>
  </conditionalFormatting>
  <conditionalFormatting sqref="T52:V52">
    <cfRule type="cellIs" dxfId="1959" priority="145" stopIfTrue="1" operator="equal">
      <formula>"-"</formula>
    </cfRule>
    <cfRule type="containsText" dxfId="1958" priority="146" stopIfTrue="1" operator="containsText" text="leer">
      <formula>NOT(ISERROR(SEARCH("leer",T52)))</formula>
    </cfRule>
  </conditionalFormatting>
  <conditionalFormatting sqref="T52:V52">
    <cfRule type="cellIs" dxfId="1957" priority="144" stopIfTrue="1" operator="equal">
      <formula>"-"</formula>
    </cfRule>
  </conditionalFormatting>
  <conditionalFormatting sqref="T52:V52">
    <cfRule type="cellIs" dxfId="1956" priority="142" stopIfTrue="1" operator="equal">
      <formula>"-"</formula>
    </cfRule>
    <cfRule type="containsText" dxfId="1955" priority="143" stopIfTrue="1" operator="containsText" text="leer">
      <formula>NOT(ISERROR(SEARCH("leer",T52)))</formula>
    </cfRule>
  </conditionalFormatting>
  <conditionalFormatting sqref="T52:V52">
    <cfRule type="cellIs" dxfId="1954" priority="141" stopIfTrue="1" operator="equal">
      <formula>"-"</formula>
    </cfRule>
  </conditionalFormatting>
  <conditionalFormatting sqref="T52:V52">
    <cfRule type="cellIs" dxfId="1953" priority="140" operator="equal">
      <formula>"-"</formula>
    </cfRule>
  </conditionalFormatting>
  <conditionalFormatting sqref="T52:V52">
    <cfRule type="cellIs" dxfId="1952" priority="138" stopIfTrue="1" operator="equal">
      <formula>"-"</formula>
    </cfRule>
    <cfRule type="containsText" dxfId="1951" priority="139" stopIfTrue="1" operator="containsText" text="leer">
      <formula>NOT(ISERROR(SEARCH("leer",T52)))</formula>
    </cfRule>
  </conditionalFormatting>
  <conditionalFormatting sqref="AE52">
    <cfRule type="cellIs" dxfId="1950" priority="127" stopIfTrue="1" operator="equal">
      <formula>"-"</formula>
    </cfRule>
    <cfRule type="containsText" dxfId="1949" priority="128" stopIfTrue="1" operator="containsText" text="leer">
      <formula>NOT(ISERROR(SEARCH("leer",AE52)))</formula>
    </cfRule>
  </conditionalFormatting>
  <conditionalFormatting sqref="AE52">
    <cfRule type="cellIs" dxfId="1948" priority="126" stopIfTrue="1" operator="equal">
      <formula>"-"</formula>
    </cfRule>
  </conditionalFormatting>
  <conditionalFormatting sqref="AE52">
    <cfRule type="cellIs" dxfId="1947" priority="124" stopIfTrue="1" operator="equal">
      <formula>"-"</formula>
    </cfRule>
    <cfRule type="containsText" dxfId="1946" priority="125" stopIfTrue="1" operator="containsText" text="leer">
      <formula>NOT(ISERROR(SEARCH("leer",AE52)))</formula>
    </cfRule>
  </conditionalFormatting>
  <conditionalFormatting sqref="AE52">
    <cfRule type="cellIs" dxfId="1945" priority="123" stopIfTrue="1" operator="equal">
      <formula>"-"</formula>
    </cfRule>
  </conditionalFormatting>
  <conditionalFormatting sqref="AE52">
    <cfRule type="cellIs" dxfId="1944" priority="122" operator="equal">
      <formula>"-"</formula>
    </cfRule>
  </conditionalFormatting>
  <conditionalFormatting sqref="AE52">
    <cfRule type="cellIs" dxfId="1943" priority="120" stopIfTrue="1" operator="equal">
      <formula>"-"</formula>
    </cfRule>
    <cfRule type="containsText" dxfId="1942" priority="121" stopIfTrue="1" operator="containsText" text="leer">
      <formula>NOT(ISERROR(SEARCH("leer",AE52)))</formula>
    </cfRule>
  </conditionalFormatting>
  <conditionalFormatting sqref="K6:K11 L20 K14:K28">
    <cfRule type="cellIs" dxfId="1941" priority="119" operator="equal">
      <formula>"-"</formula>
    </cfRule>
  </conditionalFormatting>
  <conditionalFormatting sqref="K29">
    <cfRule type="cellIs" dxfId="1940" priority="118" operator="equal">
      <formula>"-"</formula>
    </cfRule>
  </conditionalFormatting>
  <conditionalFormatting sqref="L29">
    <cfRule type="cellIs" dxfId="1939" priority="117" operator="equal">
      <formula>"-"</formula>
    </cfRule>
  </conditionalFormatting>
  <conditionalFormatting sqref="J6:J12 J23:J29 J18:J20 J15">
    <cfRule type="cellIs" dxfId="1938" priority="115" stopIfTrue="1" operator="equal">
      <formula>"-"</formula>
    </cfRule>
    <cfRule type="containsText" dxfId="1937" priority="116" stopIfTrue="1" operator="containsText" text="leer">
      <formula>NOT(ISERROR(SEARCH("leer",J6)))</formula>
    </cfRule>
  </conditionalFormatting>
  <conditionalFormatting sqref="J23:J29">
    <cfRule type="cellIs" dxfId="1936" priority="113" stopIfTrue="1" operator="equal">
      <formula>"-"</formula>
    </cfRule>
    <cfRule type="containsText" dxfId="1935" priority="114" stopIfTrue="1" operator="containsText" text="leer">
      <formula>NOT(ISERROR(SEARCH("leer",J23)))</formula>
    </cfRule>
  </conditionalFormatting>
  <conditionalFormatting sqref="J23:J29">
    <cfRule type="cellIs" dxfId="1934" priority="111" stopIfTrue="1" operator="equal">
      <formula>"-"</formula>
    </cfRule>
    <cfRule type="containsText" dxfId="1933" priority="112" stopIfTrue="1" operator="containsText" text="leer">
      <formula>NOT(ISERROR(SEARCH("leer",J23)))</formula>
    </cfRule>
  </conditionalFormatting>
  <conditionalFormatting sqref="I6:I12 I23:I29 I18:I20 I15">
    <cfRule type="cellIs" dxfId="1932" priority="109" stopIfTrue="1" operator="equal">
      <formula>"-"</formula>
    </cfRule>
    <cfRule type="containsText" dxfId="1931" priority="110" stopIfTrue="1" operator="containsText" text="leer">
      <formula>NOT(ISERROR(SEARCH("leer",I6)))</formula>
    </cfRule>
  </conditionalFormatting>
  <conditionalFormatting sqref="I23:I29">
    <cfRule type="cellIs" dxfId="1930" priority="107" stopIfTrue="1" operator="equal">
      <formula>"-"</formula>
    </cfRule>
    <cfRule type="containsText" dxfId="1929" priority="108" stopIfTrue="1" operator="containsText" text="leer">
      <formula>NOT(ISERROR(SEARCH("leer",I23)))</formula>
    </cfRule>
  </conditionalFormatting>
  <conditionalFormatting sqref="I23:I29">
    <cfRule type="cellIs" dxfId="1928" priority="105" stopIfTrue="1" operator="equal">
      <formula>"-"</formula>
    </cfRule>
    <cfRule type="containsText" dxfId="1927" priority="106" stopIfTrue="1" operator="containsText" text="leer">
      <formula>NOT(ISERROR(SEARCH("leer",I23)))</formula>
    </cfRule>
  </conditionalFormatting>
  <conditionalFormatting sqref="I6:I12 I15">
    <cfRule type="cellIs" dxfId="1926" priority="103" stopIfTrue="1" operator="equal">
      <formula>"-"</formula>
    </cfRule>
    <cfRule type="containsText" dxfId="1925" priority="104" stopIfTrue="1" operator="containsText" text="leer">
      <formula>NOT(ISERROR(SEARCH("leer",I6)))</formula>
    </cfRule>
  </conditionalFormatting>
  <conditionalFormatting sqref="I6:I12 I15">
    <cfRule type="cellIs" dxfId="1924" priority="101" stopIfTrue="1" operator="equal">
      <formula>"-"</formula>
    </cfRule>
    <cfRule type="containsText" dxfId="1923" priority="102" stopIfTrue="1" operator="containsText" text="leer">
      <formula>NOT(ISERROR(SEARCH("leer",I6)))</formula>
    </cfRule>
  </conditionalFormatting>
  <conditionalFormatting sqref="I6:I12 I15">
    <cfRule type="cellIs" dxfId="1922" priority="99" stopIfTrue="1" operator="equal">
      <formula>"-"</formula>
    </cfRule>
    <cfRule type="containsText" dxfId="1921" priority="100" stopIfTrue="1" operator="containsText" text="leer">
      <formula>NOT(ISERROR(SEARCH("leer",I6)))</formula>
    </cfRule>
  </conditionalFormatting>
  <conditionalFormatting sqref="I6:I12 I15">
    <cfRule type="cellIs" dxfId="1920" priority="97" stopIfTrue="1" operator="equal">
      <formula>"-"</formula>
    </cfRule>
    <cfRule type="containsText" dxfId="1919" priority="98" stopIfTrue="1" operator="containsText" text="leer">
      <formula>NOT(ISERROR(SEARCH("leer",I6)))</formula>
    </cfRule>
  </conditionalFormatting>
  <conditionalFormatting sqref="I6:I12 I15">
    <cfRule type="cellIs" dxfId="1918" priority="95" stopIfTrue="1" operator="equal">
      <formula>"-"</formula>
    </cfRule>
    <cfRule type="containsText" dxfId="1917" priority="96" stopIfTrue="1" operator="containsText" text="leer">
      <formula>NOT(ISERROR(SEARCH("leer",I6)))</formula>
    </cfRule>
  </conditionalFormatting>
  <conditionalFormatting sqref="I18:I20">
    <cfRule type="cellIs" dxfId="1916" priority="93" stopIfTrue="1" operator="equal">
      <formula>"-"</formula>
    </cfRule>
    <cfRule type="containsText" dxfId="1915" priority="94" stopIfTrue="1" operator="containsText" text="leer">
      <formula>NOT(ISERROR(SEARCH("leer",I18)))</formula>
    </cfRule>
  </conditionalFormatting>
  <conditionalFormatting sqref="I18:I20">
    <cfRule type="cellIs" dxfId="1914" priority="91" stopIfTrue="1" operator="equal">
      <formula>"-"</formula>
    </cfRule>
    <cfRule type="containsText" dxfId="1913" priority="92" stopIfTrue="1" operator="containsText" text="leer">
      <formula>NOT(ISERROR(SEARCH("leer",I18)))</formula>
    </cfRule>
  </conditionalFormatting>
  <conditionalFormatting sqref="I18:I20">
    <cfRule type="cellIs" dxfId="1912" priority="89" stopIfTrue="1" operator="equal">
      <formula>"-"</formula>
    </cfRule>
    <cfRule type="containsText" dxfId="1911" priority="90" stopIfTrue="1" operator="containsText" text="leer">
      <formula>NOT(ISERROR(SEARCH("leer",I18)))</formula>
    </cfRule>
  </conditionalFormatting>
  <conditionalFormatting sqref="I18:I20">
    <cfRule type="cellIs" dxfId="1910" priority="87" stopIfTrue="1" operator="equal">
      <formula>"-"</formula>
    </cfRule>
    <cfRule type="containsText" dxfId="1909" priority="88" stopIfTrue="1" operator="containsText" text="leer">
      <formula>NOT(ISERROR(SEARCH("leer",I18)))</formula>
    </cfRule>
  </conditionalFormatting>
  <conditionalFormatting sqref="I18:I20">
    <cfRule type="cellIs" dxfId="1908" priority="85" stopIfTrue="1" operator="equal">
      <formula>"-"</formula>
    </cfRule>
    <cfRule type="containsText" dxfId="1907" priority="86" stopIfTrue="1" operator="containsText" text="leer">
      <formula>NOT(ISERROR(SEARCH("leer",I18)))</formula>
    </cfRule>
  </conditionalFormatting>
  <conditionalFormatting sqref="I23:I29">
    <cfRule type="cellIs" dxfId="1906" priority="83" stopIfTrue="1" operator="equal">
      <formula>"-"</formula>
    </cfRule>
    <cfRule type="containsText" dxfId="1905" priority="84" stopIfTrue="1" operator="containsText" text="leer">
      <formula>NOT(ISERROR(SEARCH("leer",I23)))</formula>
    </cfRule>
  </conditionalFormatting>
  <conditionalFormatting sqref="I23:I29">
    <cfRule type="cellIs" dxfId="1904" priority="81" stopIfTrue="1" operator="equal">
      <formula>"-"</formula>
    </cfRule>
    <cfRule type="containsText" dxfId="1903" priority="82" stopIfTrue="1" operator="containsText" text="leer">
      <formula>NOT(ISERROR(SEARCH("leer",I23)))</formula>
    </cfRule>
  </conditionalFormatting>
  <conditionalFormatting sqref="I23:I29">
    <cfRule type="cellIs" dxfId="1902" priority="79" stopIfTrue="1" operator="equal">
      <formula>"-"</formula>
    </cfRule>
    <cfRule type="containsText" dxfId="1901" priority="80" stopIfTrue="1" operator="containsText" text="leer">
      <formula>NOT(ISERROR(SEARCH("leer",I23)))</formula>
    </cfRule>
  </conditionalFormatting>
  <conditionalFormatting sqref="I23:I29">
    <cfRule type="cellIs" dxfId="1900" priority="77" stopIfTrue="1" operator="equal">
      <formula>"-"</formula>
    </cfRule>
    <cfRule type="containsText" dxfId="1899" priority="78" stopIfTrue="1" operator="containsText" text="leer">
      <formula>NOT(ISERROR(SEARCH("leer",I23)))</formula>
    </cfRule>
  </conditionalFormatting>
  <conditionalFormatting sqref="I23:I29">
    <cfRule type="cellIs" dxfId="1898" priority="75" stopIfTrue="1" operator="equal">
      <formula>"-"</formula>
    </cfRule>
    <cfRule type="containsText" dxfId="1897" priority="76" stopIfTrue="1" operator="containsText" text="leer">
      <formula>NOT(ISERROR(SEARCH("leer",I23)))</formula>
    </cfRule>
  </conditionalFormatting>
  <conditionalFormatting sqref="I28">
    <cfRule type="cellIs" dxfId="1896" priority="71" stopIfTrue="1" operator="equal">
      <formula>"-"</formula>
    </cfRule>
    <cfRule type="containsText" dxfId="1895" priority="72" stopIfTrue="1" operator="containsText" text="leer">
      <formula>NOT(ISERROR(SEARCH("leer",I28)))</formula>
    </cfRule>
  </conditionalFormatting>
  <conditionalFormatting sqref="I28">
    <cfRule type="cellIs" dxfId="1894" priority="69" stopIfTrue="1" operator="equal">
      <formula>"-"</formula>
    </cfRule>
    <cfRule type="containsText" dxfId="1893" priority="70" stopIfTrue="1" operator="containsText" text="leer">
      <formula>NOT(ISERROR(SEARCH("leer",I28)))</formula>
    </cfRule>
  </conditionalFormatting>
  <conditionalFormatting sqref="I28">
    <cfRule type="cellIs" dxfId="1892" priority="67" stopIfTrue="1" operator="equal">
      <formula>"-"</formula>
    </cfRule>
    <cfRule type="containsText" dxfId="1891" priority="68" stopIfTrue="1" operator="containsText" text="leer">
      <formula>NOT(ISERROR(SEARCH("leer",I28)))</formula>
    </cfRule>
  </conditionalFormatting>
  <conditionalFormatting sqref="H6:H12 H15">
    <cfRule type="cellIs" dxfId="1890" priority="65" stopIfTrue="1" operator="equal">
      <formula>"-"</formula>
    </cfRule>
    <cfRule type="containsText" dxfId="1889" priority="66" stopIfTrue="1" operator="containsText" text="leer">
      <formula>NOT(ISERROR(SEARCH("leer",H6)))</formula>
    </cfRule>
  </conditionalFormatting>
  <conditionalFormatting sqref="H6:H12 H15">
    <cfRule type="cellIs" dxfId="1888" priority="64" stopIfTrue="1" operator="equal">
      <formula>"-"</formula>
    </cfRule>
  </conditionalFormatting>
  <conditionalFormatting sqref="H6:H12 H15">
    <cfRule type="cellIs" dxfId="1887" priority="62" stopIfTrue="1" operator="equal">
      <formula>"-"</formula>
    </cfRule>
    <cfRule type="containsText" dxfId="1886" priority="63" stopIfTrue="1" operator="containsText" text="leer">
      <formula>NOT(ISERROR(SEARCH("leer",H6)))</formula>
    </cfRule>
  </conditionalFormatting>
  <conditionalFormatting sqref="H6:H12 H15">
    <cfRule type="cellIs" dxfId="1885" priority="61" stopIfTrue="1" operator="equal">
      <formula>"-"</formula>
    </cfRule>
  </conditionalFormatting>
  <conditionalFormatting sqref="H18:H20">
    <cfRule type="cellIs" dxfId="1884" priority="59" stopIfTrue="1" operator="equal">
      <formula>"-"</formula>
    </cfRule>
    <cfRule type="containsText" dxfId="1883" priority="60" stopIfTrue="1" operator="containsText" text="leer">
      <formula>NOT(ISERROR(SEARCH("leer",H18)))</formula>
    </cfRule>
  </conditionalFormatting>
  <conditionalFormatting sqref="H18:H20">
    <cfRule type="cellIs" dxfId="1882" priority="58" stopIfTrue="1" operator="equal">
      <formula>"-"</formula>
    </cfRule>
  </conditionalFormatting>
  <conditionalFormatting sqref="H18:H20">
    <cfRule type="cellIs" dxfId="1881" priority="56" stopIfTrue="1" operator="equal">
      <formula>"-"</formula>
    </cfRule>
    <cfRule type="containsText" dxfId="1880" priority="57" stopIfTrue="1" operator="containsText" text="leer">
      <formula>NOT(ISERROR(SEARCH("leer",H18)))</formula>
    </cfRule>
  </conditionalFormatting>
  <conditionalFormatting sqref="H18:H20">
    <cfRule type="cellIs" dxfId="1879" priority="55" stopIfTrue="1" operator="equal">
      <formula>"-"</formula>
    </cfRule>
  </conditionalFormatting>
  <conditionalFormatting sqref="H23:H29">
    <cfRule type="cellIs" dxfId="1878" priority="53" stopIfTrue="1" operator="equal">
      <formula>"-"</formula>
    </cfRule>
    <cfRule type="containsText" dxfId="1877" priority="54" stopIfTrue="1" operator="containsText" text="leer">
      <formula>NOT(ISERROR(SEARCH("leer",H23)))</formula>
    </cfRule>
  </conditionalFormatting>
  <conditionalFormatting sqref="H23:H29">
    <cfRule type="cellIs" dxfId="1876" priority="52" stopIfTrue="1" operator="equal">
      <formula>"-"</formula>
    </cfRule>
  </conditionalFormatting>
  <conditionalFormatting sqref="H23:H29">
    <cfRule type="cellIs" dxfId="1875" priority="50" stopIfTrue="1" operator="equal">
      <formula>"-"</formula>
    </cfRule>
    <cfRule type="containsText" dxfId="1874" priority="51" stopIfTrue="1" operator="containsText" text="leer">
      <formula>NOT(ISERROR(SEARCH("leer",H23)))</formula>
    </cfRule>
  </conditionalFormatting>
  <conditionalFormatting sqref="H23:H29">
    <cfRule type="cellIs" dxfId="1873" priority="49" stopIfTrue="1" operator="equal">
      <formula>"-"</formula>
    </cfRule>
  </conditionalFormatting>
  <conditionalFormatting sqref="H6:H12 H23:H29 H18:H20 H15">
    <cfRule type="cellIs" dxfId="1872" priority="48" operator="equal">
      <formula>"-"</formula>
    </cfRule>
  </conditionalFormatting>
  <conditionalFormatting sqref="H6:H12 H23:H29 H18:H20 H15">
    <cfRule type="cellIs" dxfId="1871" priority="46" stopIfTrue="1" operator="equal">
      <formula>"-"</formula>
    </cfRule>
    <cfRule type="containsText" dxfId="1870" priority="47" stopIfTrue="1" operator="containsText" text="leer">
      <formula>NOT(ISERROR(SEARCH("leer",H6)))</formula>
    </cfRule>
  </conditionalFormatting>
  <conditionalFormatting sqref="G28">
    <cfRule type="cellIs" dxfId="1869" priority="17" stopIfTrue="1" operator="equal">
      <formula>"-"</formula>
    </cfRule>
    <cfRule type="containsText" dxfId="1868" priority="18" stopIfTrue="1" operator="containsText" text="leer">
      <formula>NOT(ISERROR(SEARCH("leer",G28)))</formula>
    </cfRule>
  </conditionalFormatting>
  <conditionalFormatting sqref="G28">
    <cfRule type="cellIs" dxfId="1867" priority="16" stopIfTrue="1" operator="equal">
      <formula>"-"</formula>
    </cfRule>
  </conditionalFormatting>
  <conditionalFormatting sqref="G28">
    <cfRule type="cellIs" dxfId="1866" priority="14" stopIfTrue="1" operator="equal">
      <formula>"-"</formula>
    </cfRule>
    <cfRule type="containsText" dxfId="1865" priority="15" stopIfTrue="1" operator="containsText" text="leer">
      <formula>NOT(ISERROR(SEARCH("leer",G28)))</formula>
    </cfRule>
  </conditionalFormatting>
  <conditionalFormatting sqref="G28">
    <cfRule type="cellIs" dxfId="1864" priority="13" stopIfTrue="1" operator="equal">
      <formula>"-"</formula>
    </cfRule>
  </conditionalFormatting>
  <conditionalFormatting sqref="G28">
    <cfRule type="cellIs" dxfId="1863" priority="12" operator="equal">
      <formula>"-"</formula>
    </cfRule>
  </conditionalFormatting>
  <conditionalFormatting sqref="G28">
    <cfRule type="cellIs" dxfId="1862" priority="10" stopIfTrue="1" operator="equal">
      <formula>"-"</formula>
    </cfRule>
    <cfRule type="containsText" dxfId="1861" priority="11" stopIfTrue="1" operator="containsText" text="leer">
      <formula>NOT(ISERROR(SEARCH("leer",G28)))</formula>
    </cfRule>
  </conditionalFormatting>
  <conditionalFormatting sqref="G29">
    <cfRule type="cellIs" dxfId="1860" priority="8" stopIfTrue="1" operator="equal">
      <formula>"-"</formula>
    </cfRule>
    <cfRule type="containsText" dxfId="1859" priority="9" stopIfTrue="1" operator="containsText" text="leer">
      <formula>NOT(ISERROR(SEARCH("leer",G29)))</formula>
    </cfRule>
  </conditionalFormatting>
  <conditionalFormatting sqref="G29">
    <cfRule type="cellIs" dxfId="1858" priority="7" stopIfTrue="1" operator="equal">
      <formula>"-"</formula>
    </cfRule>
  </conditionalFormatting>
  <conditionalFormatting sqref="G29">
    <cfRule type="cellIs" dxfId="1857" priority="5" stopIfTrue="1" operator="equal">
      <formula>"-"</formula>
    </cfRule>
    <cfRule type="containsText" dxfId="1856" priority="6" stopIfTrue="1" operator="containsText" text="leer">
      <formula>NOT(ISERROR(SEARCH("leer",G29)))</formula>
    </cfRule>
  </conditionalFormatting>
  <conditionalFormatting sqref="G29">
    <cfRule type="cellIs" dxfId="1855" priority="4" stopIfTrue="1" operator="equal">
      <formula>"-"</formula>
    </cfRule>
  </conditionalFormatting>
  <conditionalFormatting sqref="G29">
    <cfRule type="cellIs" dxfId="1854" priority="3" operator="equal">
      <formula>"-"</formula>
    </cfRule>
  </conditionalFormatting>
  <hyperlinks>
    <hyperlink ref="A1" location="Index!A1" display="zurück"/>
  </hyperlinks>
  <pageMargins left="0.79000000000000015" right="0.79000000000000015" top="0.98" bottom="0.98" header="0.51" footer="0.51"/>
  <pageSetup paperSize="9" orientation="portrait" r:id="rId1"/>
  <headerFooter alignWithMargins="0"/>
  <customProperties>
    <customPr name="_pios_id" r:id="rId2"/>
  </customProperties>
  <ignoredErrors>
    <ignoredError sqref="C12:C13 C32" twoDigitTextYear="1"/>
  </ignoredError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3"/>
  <sheetViews>
    <sheetView showRuler="0" zoomScaleNormal="100" workbookViewId="0"/>
  </sheetViews>
  <sheetFormatPr baseColWidth="10" defaultColWidth="11.42578125" defaultRowHeight="12.75"/>
  <cols>
    <col min="1" max="1" width="34.85546875" customWidth="1"/>
    <col min="2" max="2" width="8" customWidth="1"/>
    <col min="3" max="3" width="9.140625" customWidth="1"/>
    <col min="4" max="5" width="12.28515625" style="8" customWidth="1"/>
    <col min="6" max="8" width="11.42578125" style="8" customWidth="1"/>
    <col min="9" max="11" width="11.42578125" customWidth="1"/>
  </cols>
  <sheetData>
    <row r="1" spans="1:17">
      <c r="A1" s="93" t="s">
        <v>343</v>
      </c>
      <c r="D1" s="5"/>
      <c r="E1" s="5"/>
      <c r="F1" s="5"/>
      <c r="G1" s="5"/>
      <c r="H1" s="5"/>
    </row>
    <row r="2" spans="1:17">
      <c r="D2" s="5"/>
      <c r="E2" s="5"/>
      <c r="F2" s="5"/>
      <c r="G2" s="5"/>
      <c r="H2" s="5"/>
    </row>
    <row r="3" spans="1:17">
      <c r="A3" s="4" t="s">
        <v>235</v>
      </c>
      <c r="B3" s="4"/>
      <c r="C3" s="5" t="s">
        <v>385</v>
      </c>
      <c r="D3" s="5" t="s">
        <v>477</v>
      </c>
      <c r="E3" s="22">
        <v>2004</v>
      </c>
      <c r="F3" s="22">
        <v>2005</v>
      </c>
      <c r="G3" s="22">
        <v>2006</v>
      </c>
      <c r="H3" s="22">
        <v>2007</v>
      </c>
      <c r="I3" s="22">
        <v>2008</v>
      </c>
      <c r="J3" s="22">
        <v>2009</v>
      </c>
      <c r="K3" s="22">
        <v>2010</v>
      </c>
      <c r="L3" s="22">
        <v>2011</v>
      </c>
      <c r="M3" s="22">
        <v>2012</v>
      </c>
      <c r="N3" s="22">
        <v>2013</v>
      </c>
      <c r="O3" s="4">
        <v>2014</v>
      </c>
      <c r="P3" s="4">
        <v>2015</v>
      </c>
      <c r="Q3" s="341">
        <v>2016</v>
      </c>
    </row>
    <row r="4" spans="1:17">
      <c r="A4" s="4"/>
      <c r="B4" s="4"/>
      <c r="C4" s="22"/>
      <c r="E4" s="22"/>
      <c r="F4" s="22"/>
      <c r="G4" s="22"/>
      <c r="H4" s="22"/>
      <c r="I4" s="22"/>
      <c r="J4" s="22"/>
      <c r="K4" s="22"/>
      <c r="L4" s="22"/>
      <c r="M4" s="8"/>
      <c r="N4" s="8"/>
      <c r="O4" s="8"/>
      <c r="P4" s="8"/>
      <c r="Q4" s="340"/>
    </row>
    <row r="5" spans="1:17">
      <c r="A5" s="27" t="s">
        <v>613</v>
      </c>
      <c r="B5" s="5" t="s">
        <v>284</v>
      </c>
      <c r="C5" s="8"/>
      <c r="E5" s="8">
        <v>63.8</v>
      </c>
      <c r="F5" s="8">
        <v>65.5</v>
      </c>
      <c r="G5" s="8">
        <v>66.7</v>
      </c>
      <c r="H5" s="25">
        <v>64</v>
      </c>
      <c r="I5" s="25">
        <v>68</v>
      </c>
      <c r="J5" s="84">
        <v>73.599999999999994</v>
      </c>
      <c r="K5" s="68">
        <v>74.900000000000006</v>
      </c>
      <c r="L5" s="68">
        <v>76.400000000000006</v>
      </c>
      <c r="M5" s="187">
        <v>75.2</v>
      </c>
      <c r="N5" s="257">
        <v>77.2</v>
      </c>
      <c r="O5" s="276">
        <v>78.599999999999994</v>
      </c>
      <c r="P5" s="325">
        <v>78.099999999999994</v>
      </c>
      <c r="Q5" s="340">
        <v>79.2</v>
      </c>
    </row>
    <row r="6" spans="1:17">
      <c r="A6" s="5"/>
      <c r="B6" s="5"/>
      <c r="C6" s="8"/>
      <c r="H6" s="25"/>
      <c r="I6" s="25"/>
      <c r="J6" s="84"/>
      <c r="K6" s="8"/>
      <c r="L6" s="8"/>
      <c r="M6" s="8"/>
      <c r="N6" s="257"/>
      <c r="O6" s="276"/>
      <c r="P6" s="325"/>
      <c r="Q6" s="340"/>
    </row>
    <row r="7" spans="1:17">
      <c r="A7" s="5" t="s">
        <v>344</v>
      </c>
      <c r="B7" s="5" t="s">
        <v>279</v>
      </c>
      <c r="C7" s="8">
        <v>1</v>
      </c>
      <c r="E7" s="8">
        <v>65</v>
      </c>
      <c r="F7" s="8">
        <v>67</v>
      </c>
      <c r="G7" s="8">
        <v>67</v>
      </c>
      <c r="H7" s="8">
        <v>67</v>
      </c>
      <c r="I7" s="8">
        <v>66</v>
      </c>
      <c r="J7" s="120">
        <v>75</v>
      </c>
      <c r="K7" s="68">
        <v>74</v>
      </c>
      <c r="L7" s="68">
        <v>75</v>
      </c>
      <c r="M7" s="187">
        <v>75</v>
      </c>
      <c r="N7" s="257">
        <v>75</v>
      </c>
      <c r="O7" s="276">
        <v>75</v>
      </c>
      <c r="P7" s="325">
        <v>75</v>
      </c>
      <c r="Q7" s="340">
        <v>74</v>
      </c>
    </row>
    <row r="8" spans="1:17">
      <c r="A8" s="44" t="s">
        <v>422</v>
      </c>
      <c r="B8" s="5" t="s">
        <v>279</v>
      </c>
      <c r="C8" s="8">
        <v>1</v>
      </c>
      <c r="E8" s="8">
        <v>62</v>
      </c>
      <c r="F8" s="8">
        <v>64</v>
      </c>
      <c r="G8" s="8">
        <v>64</v>
      </c>
      <c r="H8" s="8">
        <v>64</v>
      </c>
      <c r="I8" s="8">
        <v>66</v>
      </c>
      <c r="J8" s="120">
        <v>75</v>
      </c>
      <c r="K8" s="68">
        <v>74</v>
      </c>
      <c r="L8" s="68">
        <v>75</v>
      </c>
      <c r="M8" s="187">
        <v>76</v>
      </c>
      <c r="N8" s="257">
        <v>77</v>
      </c>
      <c r="O8" s="276">
        <v>77</v>
      </c>
      <c r="P8" s="325">
        <v>77</v>
      </c>
      <c r="Q8" s="340">
        <v>76</v>
      </c>
    </row>
    <row r="9" spans="1:17">
      <c r="A9" s="5" t="s">
        <v>67</v>
      </c>
      <c r="B9" s="5" t="s">
        <v>279</v>
      </c>
      <c r="C9" s="8">
        <v>1</v>
      </c>
      <c r="E9" s="8">
        <v>61</v>
      </c>
      <c r="F9" s="8">
        <v>62</v>
      </c>
      <c r="G9" s="8">
        <v>62</v>
      </c>
      <c r="H9" s="8">
        <v>65</v>
      </c>
      <c r="I9" s="8">
        <v>65</v>
      </c>
      <c r="J9" s="120">
        <v>74</v>
      </c>
      <c r="K9" s="68">
        <v>71</v>
      </c>
      <c r="L9" s="68">
        <v>73</v>
      </c>
      <c r="M9" s="187">
        <v>73</v>
      </c>
      <c r="N9" s="257">
        <v>73</v>
      </c>
      <c r="O9" s="276">
        <v>73</v>
      </c>
      <c r="P9" s="325">
        <v>73</v>
      </c>
      <c r="Q9" s="340">
        <v>72</v>
      </c>
    </row>
    <row r="10" spans="1:17">
      <c r="A10" s="5" t="s">
        <v>206</v>
      </c>
      <c r="B10" s="5" t="s">
        <v>279</v>
      </c>
      <c r="C10" s="68" t="s">
        <v>525</v>
      </c>
      <c r="E10" s="8">
        <v>69</v>
      </c>
      <c r="F10" s="8">
        <v>68</v>
      </c>
      <c r="G10" s="8">
        <v>65</v>
      </c>
      <c r="H10" s="8">
        <v>66</v>
      </c>
      <c r="I10" s="8">
        <v>67</v>
      </c>
      <c r="J10" s="120">
        <v>73</v>
      </c>
      <c r="K10" s="68">
        <v>73</v>
      </c>
      <c r="L10" s="68">
        <v>73</v>
      </c>
      <c r="M10" s="258" t="s">
        <v>280</v>
      </c>
      <c r="N10" s="258" t="s">
        <v>280</v>
      </c>
      <c r="O10" s="277" t="s">
        <v>280</v>
      </c>
      <c r="P10" s="326" t="s">
        <v>280</v>
      </c>
      <c r="Q10" s="336" t="s">
        <v>280</v>
      </c>
    </row>
    <row r="11" spans="1:17">
      <c r="A11" s="44" t="s">
        <v>35</v>
      </c>
      <c r="B11" s="76" t="s">
        <v>279</v>
      </c>
      <c r="C11" s="8" t="s">
        <v>527</v>
      </c>
      <c r="E11" s="13" t="s">
        <v>280</v>
      </c>
      <c r="F11" s="13" t="s">
        <v>280</v>
      </c>
      <c r="G11" s="13" t="s">
        <v>280</v>
      </c>
      <c r="H11" s="13" t="s">
        <v>280</v>
      </c>
      <c r="I11" s="8">
        <v>62</v>
      </c>
      <c r="J11" s="120">
        <v>68</v>
      </c>
      <c r="K11" s="68">
        <v>67</v>
      </c>
      <c r="L11" s="68">
        <v>66</v>
      </c>
      <c r="M11" s="187">
        <v>67</v>
      </c>
      <c r="N11" s="257">
        <v>66</v>
      </c>
      <c r="O11" s="276">
        <v>67</v>
      </c>
      <c r="P11" s="325">
        <v>67</v>
      </c>
      <c r="Q11" s="340">
        <v>68</v>
      </c>
    </row>
    <row r="12" spans="1:17">
      <c r="A12" s="5" t="s">
        <v>68</v>
      </c>
      <c r="B12" s="5" t="s">
        <v>279</v>
      </c>
      <c r="C12" s="8">
        <v>1</v>
      </c>
      <c r="E12" s="8">
        <v>67</v>
      </c>
      <c r="F12" s="8">
        <v>69</v>
      </c>
      <c r="G12" s="8">
        <v>69</v>
      </c>
      <c r="H12" s="8">
        <v>69</v>
      </c>
      <c r="I12" s="8">
        <v>64</v>
      </c>
      <c r="J12" s="120">
        <v>75</v>
      </c>
      <c r="K12" s="68">
        <v>75</v>
      </c>
      <c r="L12" s="68">
        <v>76</v>
      </c>
      <c r="M12" s="187">
        <v>75</v>
      </c>
      <c r="N12" s="257">
        <v>74</v>
      </c>
      <c r="O12" s="276">
        <v>73</v>
      </c>
      <c r="P12" s="325">
        <v>74</v>
      </c>
      <c r="Q12" s="340">
        <v>72</v>
      </c>
    </row>
    <row r="13" spans="1:17">
      <c r="A13" s="5" t="s">
        <v>207</v>
      </c>
      <c r="B13" s="5" t="s">
        <v>279</v>
      </c>
      <c r="C13" s="8">
        <v>1</v>
      </c>
      <c r="E13" s="8">
        <v>68</v>
      </c>
      <c r="F13" s="8">
        <v>69</v>
      </c>
      <c r="G13" s="8">
        <v>70</v>
      </c>
      <c r="H13" s="8">
        <v>69</v>
      </c>
      <c r="I13" s="8">
        <v>70</v>
      </c>
      <c r="J13" s="120">
        <v>79</v>
      </c>
      <c r="K13" s="68">
        <v>80</v>
      </c>
      <c r="L13" s="68">
        <v>80</v>
      </c>
      <c r="M13" s="187">
        <v>79</v>
      </c>
      <c r="N13" s="257">
        <v>78</v>
      </c>
      <c r="O13" s="276">
        <v>76</v>
      </c>
      <c r="P13" s="325">
        <v>78</v>
      </c>
      <c r="Q13" s="340">
        <v>79</v>
      </c>
    </row>
    <row r="14" spans="1:17">
      <c r="A14" s="5" t="s">
        <v>77</v>
      </c>
      <c r="B14" s="5" t="s">
        <v>279</v>
      </c>
      <c r="C14" s="8">
        <v>1</v>
      </c>
      <c r="E14" s="8">
        <v>67</v>
      </c>
      <c r="F14" s="8">
        <v>67</v>
      </c>
      <c r="G14" s="8">
        <v>68</v>
      </c>
      <c r="H14" s="8">
        <v>68</v>
      </c>
      <c r="I14" s="8">
        <v>67</v>
      </c>
      <c r="J14" s="120">
        <v>74</v>
      </c>
      <c r="K14" s="68">
        <v>75</v>
      </c>
      <c r="L14" s="68">
        <v>75</v>
      </c>
      <c r="M14" s="187">
        <v>76</v>
      </c>
      <c r="N14" s="257">
        <v>76</v>
      </c>
      <c r="O14" s="276">
        <v>76</v>
      </c>
      <c r="P14" s="325">
        <v>76</v>
      </c>
      <c r="Q14" s="340">
        <v>75</v>
      </c>
    </row>
    <row r="15" spans="1:17">
      <c r="K15" s="120"/>
    </row>
    <row r="16" spans="1:17">
      <c r="B16" s="216"/>
      <c r="C16" s="216"/>
      <c r="D16" s="216"/>
      <c r="E16" s="216"/>
      <c r="F16" s="216"/>
      <c r="G16" s="216"/>
      <c r="H16" s="216"/>
      <c r="I16" s="68"/>
      <c r="J16" s="68"/>
      <c r="K16" s="120"/>
      <c r="L16" s="8"/>
      <c r="M16" s="8"/>
      <c r="N16" s="8"/>
      <c r="O16" s="13"/>
      <c r="P16" s="13"/>
    </row>
    <row r="17" spans="1:17">
      <c r="A17" s="435" t="s">
        <v>546</v>
      </c>
      <c r="B17" s="435"/>
      <c r="C17" s="435"/>
      <c r="D17" s="435"/>
      <c r="E17" s="435"/>
      <c r="F17" s="435"/>
      <c r="G17" s="435"/>
      <c r="H17" s="435"/>
      <c r="I17" s="435"/>
      <c r="J17" s="435"/>
      <c r="K17" s="435"/>
      <c r="L17" s="435"/>
      <c r="M17" s="435"/>
      <c r="N17" s="435"/>
      <c r="O17" s="435"/>
      <c r="P17" s="435"/>
      <c r="Q17" s="435"/>
    </row>
    <row r="18" spans="1:17">
      <c r="A18" s="451" t="s">
        <v>614</v>
      </c>
      <c r="B18" s="451"/>
      <c r="C18" s="451"/>
      <c r="D18" s="451"/>
      <c r="E18" s="451"/>
      <c r="F18" s="451"/>
      <c r="G18" s="451"/>
      <c r="H18" s="451"/>
      <c r="I18" s="451"/>
      <c r="J18" s="451"/>
      <c r="K18" s="451"/>
      <c r="L18" s="451"/>
      <c r="M18" s="451"/>
      <c r="N18" s="451"/>
      <c r="O18" s="451"/>
      <c r="P18" s="451"/>
      <c r="Q18" s="451"/>
    </row>
    <row r="19" spans="1:17">
      <c r="A19" s="431" t="s">
        <v>699</v>
      </c>
      <c r="B19" s="431"/>
      <c r="C19" s="431"/>
      <c r="D19" s="431"/>
      <c r="E19" s="431"/>
      <c r="F19" s="431"/>
      <c r="G19" s="431"/>
      <c r="H19" s="431"/>
      <c r="I19" s="431"/>
      <c r="J19" s="431"/>
      <c r="K19" s="431"/>
      <c r="L19" s="431"/>
      <c r="M19" s="431"/>
      <c r="N19" s="431"/>
      <c r="O19" s="431"/>
      <c r="P19" s="431"/>
      <c r="Q19" s="431"/>
    </row>
    <row r="20" spans="1:17">
      <c r="A20" s="5"/>
      <c r="B20" s="5"/>
      <c r="C20" s="8"/>
      <c r="I20" s="68"/>
      <c r="J20" s="68"/>
      <c r="K20" s="120"/>
      <c r="L20" s="8"/>
      <c r="M20" s="8"/>
      <c r="N20" s="8"/>
      <c r="O20" s="13"/>
      <c r="P20" s="13"/>
    </row>
    <row r="21" spans="1:17">
      <c r="A21" s="5"/>
      <c r="B21" s="5"/>
      <c r="C21" s="8"/>
      <c r="I21" s="68"/>
      <c r="J21" s="68"/>
      <c r="K21" s="120"/>
      <c r="L21" s="8"/>
      <c r="M21" s="8"/>
      <c r="N21" s="8"/>
      <c r="O21" s="13"/>
      <c r="P21" s="13"/>
    </row>
    <row r="22" spans="1:17">
      <c r="A22" s="5"/>
      <c r="B22" s="5"/>
      <c r="C22" s="8"/>
      <c r="I22" s="68"/>
      <c r="J22" s="68"/>
      <c r="K22" s="120"/>
      <c r="L22" s="8"/>
      <c r="M22" s="8"/>
      <c r="N22" s="8"/>
      <c r="O22" s="13"/>
      <c r="P22" s="13"/>
    </row>
    <row r="23" spans="1:17">
      <c r="A23" s="5"/>
      <c r="B23" s="5"/>
      <c r="C23" s="8"/>
      <c r="I23" s="68"/>
      <c r="J23" s="68"/>
      <c r="K23" s="120"/>
      <c r="L23" s="8"/>
      <c r="M23" s="8"/>
      <c r="N23" s="8"/>
      <c r="O23" s="13"/>
      <c r="P23" s="13"/>
    </row>
    <row r="24" spans="1:17">
      <c r="A24" s="44"/>
      <c r="B24" s="5"/>
      <c r="C24" s="8"/>
      <c r="E24" s="22"/>
      <c r="F24" s="22"/>
      <c r="I24" s="8"/>
      <c r="J24" s="8"/>
      <c r="K24" s="8"/>
      <c r="L24" s="8"/>
      <c r="M24" s="13"/>
      <c r="N24" s="8"/>
      <c r="O24" s="8"/>
      <c r="P24" s="8"/>
    </row>
    <row r="25" spans="1:17">
      <c r="A25" s="5"/>
      <c r="B25" s="5"/>
      <c r="C25" s="8"/>
      <c r="E25" s="22"/>
      <c r="F25" s="22"/>
      <c r="I25" s="8"/>
      <c r="J25" s="8"/>
      <c r="K25" s="8"/>
      <c r="L25" s="8"/>
      <c r="M25" s="13"/>
      <c r="N25" s="8"/>
      <c r="O25" s="8"/>
      <c r="P25" s="8"/>
    </row>
    <row r="26" spans="1:17">
      <c r="A26" s="5"/>
      <c r="B26" s="5"/>
      <c r="C26" s="8"/>
      <c r="E26" s="22"/>
      <c r="F26" s="22"/>
      <c r="I26" s="8"/>
      <c r="J26" s="8"/>
      <c r="K26" s="8"/>
      <c r="L26" s="8"/>
      <c r="M26" s="13"/>
      <c r="N26" s="8"/>
      <c r="O26" s="8"/>
      <c r="P26" s="8"/>
    </row>
    <row r="27" spans="1:17">
      <c r="A27" s="5"/>
      <c r="B27" s="5"/>
      <c r="C27" s="8"/>
      <c r="E27" s="22"/>
      <c r="F27" s="22"/>
      <c r="G27" s="25"/>
      <c r="H27" s="25"/>
      <c r="I27" s="8"/>
      <c r="J27" s="8"/>
      <c r="K27" s="8"/>
      <c r="L27" s="8"/>
      <c r="M27" s="13"/>
      <c r="N27" s="8"/>
      <c r="O27" s="8"/>
      <c r="P27" s="8"/>
    </row>
    <row r="28" spans="1:17">
      <c r="A28" s="5"/>
      <c r="B28" s="5"/>
      <c r="C28" s="8"/>
      <c r="E28" s="22"/>
      <c r="F28" s="22"/>
      <c r="G28" s="25"/>
      <c r="H28" s="25"/>
      <c r="I28" s="8"/>
      <c r="J28" s="8"/>
      <c r="K28" s="8"/>
      <c r="L28" s="8"/>
      <c r="M28" s="8"/>
      <c r="N28" s="8"/>
      <c r="O28" s="8"/>
      <c r="P28" s="8"/>
    </row>
    <row r="29" spans="1:17">
      <c r="E29" s="22"/>
      <c r="F29" s="22"/>
      <c r="G29" s="84"/>
      <c r="H29" s="84"/>
      <c r="I29" s="120"/>
      <c r="J29" s="120"/>
      <c r="K29" s="120"/>
      <c r="L29" s="120"/>
      <c r="M29" s="120"/>
      <c r="N29" s="120"/>
      <c r="O29" s="120"/>
      <c r="P29" s="120"/>
    </row>
    <row r="30" spans="1:17">
      <c r="A30" s="4"/>
      <c r="B30" s="5"/>
      <c r="C30" s="8"/>
      <c r="E30" s="22"/>
      <c r="F30" s="22"/>
      <c r="G30" s="68"/>
      <c r="I30" s="68"/>
      <c r="J30" s="68"/>
      <c r="K30" s="68"/>
      <c r="L30" s="68"/>
      <c r="M30" s="68"/>
      <c r="N30" s="68"/>
      <c r="O30" s="68"/>
      <c r="P30" s="68"/>
    </row>
    <row r="31" spans="1:17">
      <c r="A31" s="5"/>
      <c r="B31" s="5"/>
      <c r="C31" s="8"/>
      <c r="E31" s="22"/>
      <c r="F31" s="22"/>
      <c r="G31" s="68"/>
      <c r="I31" s="68"/>
      <c r="J31" s="68"/>
      <c r="K31" s="68"/>
      <c r="L31" s="68"/>
      <c r="M31" s="68"/>
      <c r="N31" s="68"/>
      <c r="O31" s="68"/>
      <c r="P31" s="68"/>
    </row>
    <row r="32" spans="1:17">
      <c r="A32" s="5"/>
      <c r="B32" s="5"/>
      <c r="C32" s="8"/>
      <c r="E32" s="22"/>
      <c r="G32" s="187"/>
      <c r="I32" s="187"/>
      <c r="J32" s="187"/>
      <c r="K32" s="187"/>
      <c r="L32" s="258"/>
      <c r="M32" s="187"/>
      <c r="N32" s="187"/>
      <c r="O32" s="187"/>
      <c r="P32" s="187"/>
    </row>
    <row r="33" spans="1:16">
      <c r="A33" s="5"/>
      <c r="B33" s="5"/>
      <c r="C33" s="8"/>
      <c r="E33" s="22"/>
      <c r="G33" s="257"/>
      <c r="H33" s="257"/>
      <c r="I33" s="257"/>
      <c r="J33" s="257"/>
      <c r="K33" s="257"/>
      <c r="L33" s="258"/>
      <c r="M33" s="257"/>
      <c r="N33" s="257"/>
      <c r="O33" s="257"/>
      <c r="P33" s="257"/>
    </row>
    <row r="34" spans="1:16">
      <c r="A34" s="5"/>
      <c r="B34" s="5"/>
      <c r="C34" s="8"/>
      <c r="E34" s="4"/>
      <c r="G34" s="276"/>
      <c r="H34" s="276"/>
      <c r="I34" s="276"/>
      <c r="J34" s="276"/>
      <c r="K34" s="276"/>
      <c r="L34" s="277"/>
      <c r="M34" s="276"/>
      <c r="N34" s="276"/>
      <c r="O34" s="276"/>
      <c r="P34" s="276"/>
    </row>
    <row r="35" spans="1:16">
      <c r="A35" s="44"/>
      <c r="B35" s="5"/>
      <c r="C35" s="8"/>
      <c r="E35" s="4"/>
      <c r="G35" s="325"/>
      <c r="H35" s="325"/>
      <c r="I35" s="325"/>
      <c r="J35" s="325"/>
      <c r="K35" s="325"/>
      <c r="L35" s="326"/>
      <c r="M35" s="325"/>
      <c r="N35" s="325"/>
      <c r="O35" s="325"/>
      <c r="P35" s="325"/>
    </row>
    <row r="36" spans="1:16">
      <c r="A36" s="5"/>
      <c r="B36" s="5"/>
      <c r="C36" s="8"/>
      <c r="I36" s="68"/>
      <c r="J36" s="68"/>
      <c r="K36" s="120"/>
      <c r="L36" s="8"/>
      <c r="M36" s="8"/>
      <c r="N36" s="8"/>
      <c r="O36" s="8"/>
      <c r="P36" s="8"/>
    </row>
    <row r="37" spans="1:16">
      <c r="A37" s="44"/>
      <c r="B37" s="5"/>
      <c r="C37" s="8"/>
      <c r="I37" s="68"/>
      <c r="J37" s="68"/>
      <c r="K37" s="120"/>
      <c r="L37" s="8"/>
      <c r="M37" s="8"/>
      <c r="N37" s="8"/>
      <c r="O37" s="8"/>
      <c r="P37" s="8"/>
    </row>
    <row r="38" spans="1:16">
      <c r="A38" s="5"/>
      <c r="B38" s="5"/>
      <c r="C38" s="8"/>
      <c r="I38" s="68"/>
      <c r="J38" s="68"/>
      <c r="K38" s="120"/>
      <c r="L38" s="8"/>
      <c r="M38" s="8"/>
      <c r="N38" s="8"/>
      <c r="O38" s="8"/>
      <c r="P38" s="8"/>
    </row>
    <row r="39" spans="1:16">
      <c r="A39" s="5"/>
      <c r="B39" s="5"/>
      <c r="C39" s="8"/>
      <c r="I39" s="68"/>
      <c r="J39" s="68"/>
      <c r="K39" s="13"/>
      <c r="L39" s="8"/>
      <c r="M39" s="8"/>
      <c r="N39" s="8"/>
      <c r="O39" s="13"/>
      <c r="P39" s="13"/>
    </row>
    <row r="40" spans="1:16">
      <c r="A40" s="5"/>
      <c r="B40" s="5"/>
      <c r="C40" s="8"/>
      <c r="I40" s="68"/>
      <c r="J40" s="68"/>
      <c r="K40" s="13"/>
      <c r="L40" s="8"/>
      <c r="M40" s="8"/>
      <c r="N40" s="8"/>
      <c r="O40" s="13"/>
      <c r="P40" s="13"/>
    </row>
    <row r="41" spans="1:16">
      <c r="A41" s="5"/>
      <c r="B41" s="5"/>
      <c r="C41" s="8"/>
    </row>
    <row r="42" spans="1:16">
      <c r="A42" s="5"/>
      <c r="B42" s="5"/>
      <c r="C42" s="8"/>
    </row>
    <row r="43" spans="1:16">
      <c r="A43" s="5"/>
      <c r="B43" s="5"/>
      <c r="C43" s="8"/>
    </row>
    <row r="44" spans="1:16">
      <c r="A44" s="5"/>
      <c r="B44" s="76"/>
      <c r="C44" s="8"/>
    </row>
    <row r="45" spans="1:16">
      <c r="A45" s="5"/>
      <c r="B45" s="76"/>
      <c r="C45" s="8"/>
    </row>
    <row r="46" spans="1:16">
      <c r="A46" s="5"/>
      <c r="B46" s="76"/>
      <c r="C46" s="8"/>
    </row>
    <row r="47" spans="1:16">
      <c r="A47" s="5"/>
      <c r="B47" s="76"/>
      <c r="C47" s="8"/>
    </row>
    <row r="48" spans="1:16">
      <c r="A48" s="5"/>
      <c r="B48" s="76"/>
      <c r="C48" s="8"/>
    </row>
    <row r="49" spans="1:19">
      <c r="A49" s="5"/>
      <c r="B49" s="76"/>
      <c r="C49" s="8"/>
    </row>
    <row r="50" spans="1:19">
      <c r="A50" s="5"/>
      <c r="B50" s="76"/>
      <c r="C50" s="8"/>
    </row>
    <row r="51" spans="1:19">
      <c r="A51" s="5"/>
      <c r="B51" s="76"/>
      <c r="C51" s="8"/>
    </row>
    <row r="53" spans="1:19">
      <c r="A53" s="124"/>
      <c r="B53" s="125"/>
      <c r="C53" s="126"/>
      <c r="I53" s="126"/>
      <c r="J53" s="126"/>
      <c r="K53" s="5"/>
      <c r="L53" s="5"/>
      <c r="M53" s="5"/>
      <c r="N53" s="5"/>
      <c r="O53" s="5"/>
      <c r="P53" s="5"/>
      <c r="Q53" s="5"/>
      <c r="R53" s="5"/>
      <c r="S53" s="5"/>
    </row>
  </sheetData>
  <mergeCells count="3">
    <mergeCell ref="A17:Q17"/>
    <mergeCell ref="A18:Q18"/>
    <mergeCell ref="A19:Q19"/>
  </mergeCells>
  <phoneticPr fontId="17" type="noConversion"/>
  <conditionalFormatting sqref="K36:K38 K15:K16 K20:K23">
    <cfRule type="cellIs" dxfId="1853" priority="247" stopIfTrue="1" operator="equal">
      <formula>"-"</formula>
    </cfRule>
  </conditionalFormatting>
  <conditionalFormatting sqref="K20:K23">
    <cfRule type="cellIs" dxfId="1852" priority="245" stopIfTrue="1" operator="equal">
      <formula>"-"</formula>
    </cfRule>
  </conditionalFormatting>
  <conditionalFormatting sqref="K36:K38">
    <cfRule type="cellIs" dxfId="1851" priority="244" stopIfTrue="1" operator="equal">
      <formula>"-"</formula>
    </cfRule>
  </conditionalFormatting>
  <conditionalFormatting sqref="B53">
    <cfRule type="cellIs" dxfId="1850" priority="243" stopIfTrue="1" operator="equal">
      <formula>"-"</formula>
    </cfRule>
  </conditionalFormatting>
  <conditionalFormatting sqref="J16">
    <cfRule type="cellIs" dxfId="1849" priority="233" stopIfTrue="1" operator="equal">
      <formula>"-"</formula>
    </cfRule>
    <cfRule type="containsText" dxfId="1848" priority="234" stopIfTrue="1" operator="containsText" text="leer">
      <formula>NOT(ISERROR(SEARCH("leer",J16)))</formula>
    </cfRule>
  </conditionalFormatting>
  <conditionalFormatting sqref="J16">
    <cfRule type="cellIs" dxfId="1847" priority="231" stopIfTrue="1" operator="equal">
      <formula>"-"</formula>
    </cfRule>
    <cfRule type="containsText" dxfId="1846" priority="232" stopIfTrue="1" operator="containsText" text="leer">
      <formula>NOT(ISERROR(SEARCH("leer",J16)))</formula>
    </cfRule>
  </conditionalFormatting>
  <conditionalFormatting sqref="J20:J23">
    <cfRule type="cellIs" dxfId="1845" priority="229" stopIfTrue="1" operator="equal">
      <formula>"-"</formula>
    </cfRule>
    <cfRule type="containsText" dxfId="1844" priority="230" stopIfTrue="1" operator="containsText" text="leer">
      <formula>NOT(ISERROR(SEARCH("leer",J20)))</formula>
    </cfRule>
  </conditionalFormatting>
  <conditionalFormatting sqref="J20:J23">
    <cfRule type="cellIs" dxfId="1843" priority="227" stopIfTrue="1" operator="equal">
      <formula>"-"</formula>
    </cfRule>
    <cfRule type="containsText" dxfId="1842" priority="228" stopIfTrue="1" operator="containsText" text="leer">
      <formula>NOT(ISERROR(SEARCH("leer",J20)))</formula>
    </cfRule>
  </conditionalFormatting>
  <conditionalFormatting sqref="J36:J40">
    <cfRule type="cellIs" dxfId="1841" priority="225" stopIfTrue="1" operator="equal">
      <formula>"-"</formula>
    </cfRule>
    <cfRule type="containsText" dxfId="1840" priority="226" stopIfTrue="1" operator="containsText" text="leer">
      <formula>NOT(ISERROR(SEARCH("leer",J36)))</formula>
    </cfRule>
  </conditionalFormatting>
  <conditionalFormatting sqref="J36:J40">
    <cfRule type="cellIs" dxfId="1839" priority="223" stopIfTrue="1" operator="equal">
      <formula>"-"</formula>
    </cfRule>
    <cfRule type="containsText" dxfId="1838" priority="224" stopIfTrue="1" operator="containsText" text="leer">
      <formula>NOT(ISERROR(SEARCH("leer",J36)))</formula>
    </cfRule>
  </conditionalFormatting>
  <conditionalFormatting sqref="I16">
    <cfRule type="cellIs" dxfId="1837" priority="219" stopIfTrue="1" operator="equal">
      <formula>"-"</formula>
    </cfRule>
    <cfRule type="containsText" dxfId="1836" priority="220" stopIfTrue="1" operator="containsText" text="leer">
      <formula>NOT(ISERROR(SEARCH("leer",I16)))</formula>
    </cfRule>
  </conditionalFormatting>
  <conditionalFormatting sqref="I16">
    <cfRule type="cellIs" dxfId="1835" priority="217" stopIfTrue="1" operator="equal">
      <formula>"-"</formula>
    </cfRule>
    <cfRule type="containsText" dxfId="1834" priority="218" stopIfTrue="1" operator="containsText" text="leer">
      <formula>NOT(ISERROR(SEARCH("leer",I16)))</formula>
    </cfRule>
  </conditionalFormatting>
  <conditionalFormatting sqref="I20:I23">
    <cfRule type="cellIs" dxfId="1833" priority="215" stopIfTrue="1" operator="equal">
      <formula>"-"</formula>
    </cfRule>
    <cfRule type="containsText" dxfId="1832" priority="216" stopIfTrue="1" operator="containsText" text="leer">
      <formula>NOT(ISERROR(SEARCH("leer",I20)))</formula>
    </cfRule>
  </conditionalFormatting>
  <conditionalFormatting sqref="I20:I23">
    <cfRule type="cellIs" dxfId="1831" priority="213" stopIfTrue="1" operator="equal">
      <formula>"-"</formula>
    </cfRule>
    <cfRule type="containsText" dxfId="1830" priority="214" stopIfTrue="1" operator="containsText" text="leer">
      <formula>NOT(ISERROR(SEARCH("leer",I20)))</formula>
    </cfRule>
  </conditionalFormatting>
  <conditionalFormatting sqref="I36:I40">
    <cfRule type="cellIs" dxfId="1829" priority="211" stopIfTrue="1" operator="equal">
      <formula>"-"</formula>
    </cfRule>
    <cfRule type="containsText" dxfId="1828" priority="212" stopIfTrue="1" operator="containsText" text="leer">
      <formula>NOT(ISERROR(SEARCH("leer",I36)))</formula>
    </cfRule>
  </conditionalFormatting>
  <conditionalFormatting sqref="I36:I40">
    <cfRule type="cellIs" dxfId="1827" priority="209" stopIfTrue="1" operator="equal">
      <formula>"-"</formula>
    </cfRule>
    <cfRule type="containsText" dxfId="1826" priority="210" stopIfTrue="1" operator="containsText" text="leer">
      <formula>NOT(ISERROR(SEARCH("leer",I36)))</formula>
    </cfRule>
  </conditionalFormatting>
  <conditionalFormatting sqref="G30:P30">
    <cfRule type="cellIs" dxfId="1825" priority="142" stopIfTrue="1" operator="equal">
      <formula>"-"</formula>
    </cfRule>
  </conditionalFormatting>
  <conditionalFormatting sqref="I29:P29 G29">
    <cfRule type="cellIs" dxfId="1824" priority="140" stopIfTrue="1" operator="equal">
      <formula>"-"</formula>
    </cfRule>
    <cfRule type="containsText" dxfId="1823" priority="141" stopIfTrue="1" operator="containsText" text="leer">
      <formula>NOT(ISERROR(SEARCH("leer",G29)))</formula>
    </cfRule>
  </conditionalFormatting>
  <conditionalFormatting sqref="I28:P28 G28">
    <cfRule type="cellIs" dxfId="1822" priority="138" stopIfTrue="1" operator="equal">
      <formula>"-"</formula>
    </cfRule>
    <cfRule type="containsText" dxfId="1821" priority="139" stopIfTrue="1" operator="containsText" text="leer">
      <formula>NOT(ISERROR(SEARCH("leer",G28)))</formula>
    </cfRule>
  </conditionalFormatting>
  <conditionalFormatting sqref="G28">
    <cfRule type="cellIs" dxfId="1820" priority="136" stopIfTrue="1" operator="equal">
      <formula>"-"</formula>
    </cfRule>
    <cfRule type="containsText" dxfId="1819" priority="137" stopIfTrue="1" operator="containsText" text="leer">
      <formula>NOT(ISERROR(SEARCH("leer",G28)))</formula>
    </cfRule>
  </conditionalFormatting>
  <conditionalFormatting sqref="G28">
    <cfRule type="cellIs" dxfId="1818" priority="134" stopIfTrue="1" operator="equal">
      <formula>"-"</formula>
    </cfRule>
    <cfRule type="containsText" dxfId="1817" priority="135" stopIfTrue="1" operator="containsText" text="leer">
      <formula>NOT(ISERROR(SEARCH("leer",G28)))</formula>
    </cfRule>
  </conditionalFormatting>
  <conditionalFormatting sqref="G28">
    <cfRule type="cellIs" dxfId="1816" priority="132" stopIfTrue="1" operator="equal">
      <formula>"-"</formula>
    </cfRule>
    <cfRule type="containsText" dxfId="1815" priority="133" stopIfTrue="1" operator="containsText" text="leer">
      <formula>NOT(ISERROR(SEARCH("leer",G28)))</formula>
    </cfRule>
  </conditionalFormatting>
  <conditionalFormatting sqref="G28">
    <cfRule type="cellIs" dxfId="1814" priority="130" stopIfTrue="1" operator="equal">
      <formula>"-"</formula>
    </cfRule>
    <cfRule type="containsText" dxfId="1813" priority="131" stopIfTrue="1" operator="containsText" text="leer">
      <formula>NOT(ISERROR(SEARCH("leer",G28)))</formula>
    </cfRule>
  </conditionalFormatting>
  <conditionalFormatting sqref="G28">
    <cfRule type="cellIs" dxfId="1812" priority="128" stopIfTrue="1" operator="equal">
      <formula>"-"</formula>
    </cfRule>
    <cfRule type="containsText" dxfId="1811" priority="129" stopIfTrue="1" operator="containsText" text="leer">
      <formula>NOT(ISERROR(SEARCH("leer",G28)))</formula>
    </cfRule>
  </conditionalFormatting>
  <conditionalFormatting sqref="I28:P28">
    <cfRule type="cellIs" dxfId="1810" priority="126" stopIfTrue="1" operator="equal">
      <formula>"-"</formula>
    </cfRule>
    <cfRule type="containsText" dxfId="1809" priority="127" stopIfTrue="1" operator="containsText" text="leer">
      <formula>NOT(ISERROR(SEARCH("leer",I28)))</formula>
    </cfRule>
  </conditionalFormatting>
  <conditionalFormatting sqref="I28:P28">
    <cfRule type="cellIs" dxfId="1808" priority="124" stopIfTrue="1" operator="equal">
      <formula>"-"</formula>
    </cfRule>
    <cfRule type="containsText" dxfId="1807" priority="125" stopIfTrue="1" operator="containsText" text="leer">
      <formula>NOT(ISERROR(SEARCH("leer",I28)))</formula>
    </cfRule>
  </conditionalFormatting>
  <conditionalFormatting sqref="I28:P28">
    <cfRule type="cellIs" dxfId="1806" priority="122" stopIfTrue="1" operator="equal">
      <formula>"-"</formula>
    </cfRule>
    <cfRule type="containsText" dxfId="1805" priority="123" stopIfTrue="1" operator="containsText" text="leer">
      <formula>NOT(ISERROR(SEARCH("leer",I28)))</formula>
    </cfRule>
  </conditionalFormatting>
  <conditionalFormatting sqref="I28:P28">
    <cfRule type="cellIs" dxfId="1804" priority="120" stopIfTrue="1" operator="equal">
      <formula>"-"</formula>
    </cfRule>
    <cfRule type="containsText" dxfId="1803" priority="121" stopIfTrue="1" operator="containsText" text="leer">
      <formula>NOT(ISERROR(SEARCH("leer",I28)))</formula>
    </cfRule>
  </conditionalFormatting>
  <conditionalFormatting sqref="I28:P28">
    <cfRule type="cellIs" dxfId="1802" priority="118" stopIfTrue="1" operator="equal">
      <formula>"-"</formula>
    </cfRule>
    <cfRule type="containsText" dxfId="1801" priority="119" stopIfTrue="1" operator="containsText" text="leer">
      <formula>NOT(ISERROR(SEARCH("leer",I28)))</formula>
    </cfRule>
  </conditionalFormatting>
  <conditionalFormatting sqref="I28:P28 G28">
    <cfRule type="cellIs" dxfId="1800" priority="116" stopIfTrue="1" operator="equal">
      <formula>"-"</formula>
    </cfRule>
    <cfRule type="containsText" dxfId="1799" priority="117" stopIfTrue="1" operator="containsText" text="leer">
      <formula>NOT(ISERROR(SEARCH("leer",G28)))</formula>
    </cfRule>
  </conditionalFormatting>
  <conditionalFormatting sqref="G28">
    <cfRule type="cellIs" dxfId="1798" priority="114" stopIfTrue="1" operator="equal">
      <formula>"-"</formula>
    </cfRule>
    <cfRule type="containsText" dxfId="1797" priority="115" stopIfTrue="1" operator="containsText" text="leer">
      <formula>NOT(ISERROR(SEARCH("leer",G28)))</formula>
    </cfRule>
  </conditionalFormatting>
  <conditionalFormatting sqref="G28">
    <cfRule type="cellIs" dxfId="1796" priority="112" stopIfTrue="1" operator="equal">
      <formula>"-"</formula>
    </cfRule>
    <cfRule type="containsText" dxfId="1795" priority="113" stopIfTrue="1" operator="containsText" text="leer">
      <formula>NOT(ISERROR(SEARCH("leer",G28)))</formula>
    </cfRule>
  </conditionalFormatting>
  <conditionalFormatting sqref="G28">
    <cfRule type="cellIs" dxfId="1794" priority="110" stopIfTrue="1" operator="equal">
      <formula>"-"</formula>
    </cfRule>
    <cfRule type="containsText" dxfId="1793" priority="111" stopIfTrue="1" operator="containsText" text="leer">
      <formula>NOT(ISERROR(SEARCH("leer",G28)))</formula>
    </cfRule>
  </conditionalFormatting>
  <conditionalFormatting sqref="G28">
    <cfRule type="cellIs" dxfId="1792" priority="108" stopIfTrue="1" operator="equal">
      <formula>"-"</formula>
    </cfRule>
    <cfRule type="containsText" dxfId="1791" priority="109" stopIfTrue="1" operator="containsText" text="leer">
      <formula>NOT(ISERROR(SEARCH("leer",G28)))</formula>
    </cfRule>
  </conditionalFormatting>
  <conditionalFormatting sqref="G28">
    <cfRule type="cellIs" dxfId="1790" priority="106" stopIfTrue="1" operator="equal">
      <formula>"-"</formula>
    </cfRule>
    <cfRule type="containsText" dxfId="1789" priority="107" stopIfTrue="1" operator="containsText" text="leer">
      <formula>NOT(ISERROR(SEARCH("leer",G28)))</formula>
    </cfRule>
  </conditionalFormatting>
  <conditionalFormatting sqref="I28:P28">
    <cfRule type="cellIs" dxfId="1788" priority="104" stopIfTrue="1" operator="equal">
      <formula>"-"</formula>
    </cfRule>
    <cfRule type="containsText" dxfId="1787" priority="105" stopIfTrue="1" operator="containsText" text="leer">
      <formula>NOT(ISERROR(SEARCH("leer",I28)))</formula>
    </cfRule>
  </conditionalFormatting>
  <conditionalFormatting sqref="I28:P28">
    <cfRule type="cellIs" dxfId="1786" priority="102" stopIfTrue="1" operator="equal">
      <formula>"-"</formula>
    </cfRule>
    <cfRule type="containsText" dxfId="1785" priority="103" stopIfTrue="1" operator="containsText" text="leer">
      <formula>NOT(ISERROR(SEARCH("leer",I28)))</formula>
    </cfRule>
  </conditionalFormatting>
  <conditionalFormatting sqref="I28:P28">
    <cfRule type="cellIs" dxfId="1784" priority="100" stopIfTrue="1" operator="equal">
      <formula>"-"</formula>
    </cfRule>
    <cfRule type="containsText" dxfId="1783" priority="101" stopIfTrue="1" operator="containsText" text="leer">
      <formula>NOT(ISERROR(SEARCH("leer",I28)))</formula>
    </cfRule>
  </conditionalFormatting>
  <conditionalFormatting sqref="I28:P28">
    <cfRule type="cellIs" dxfId="1782" priority="98" stopIfTrue="1" operator="equal">
      <formula>"-"</formula>
    </cfRule>
    <cfRule type="containsText" dxfId="1781" priority="99" stopIfTrue="1" operator="containsText" text="leer">
      <formula>NOT(ISERROR(SEARCH("leer",I28)))</formula>
    </cfRule>
  </conditionalFormatting>
  <conditionalFormatting sqref="I28:P28">
    <cfRule type="cellIs" dxfId="1780" priority="96" stopIfTrue="1" operator="equal">
      <formula>"-"</formula>
    </cfRule>
    <cfRule type="containsText" dxfId="1779" priority="97" stopIfTrue="1" operator="containsText" text="leer">
      <formula>NOT(ISERROR(SEARCH("leer",I28)))</formula>
    </cfRule>
  </conditionalFormatting>
  <conditionalFormatting sqref="G27">
    <cfRule type="cellIs" dxfId="1778" priority="94" stopIfTrue="1" operator="equal">
      <formula>"-"</formula>
    </cfRule>
    <cfRule type="containsText" dxfId="1777" priority="95" stopIfTrue="1" operator="containsText" text="leer">
      <formula>NOT(ISERROR(SEARCH("leer",G27)))</formula>
    </cfRule>
  </conditionalFormatting>
  <conditionalFormatting sqref="G27">
    <cfRule type="cellIs" dxfId="1776" priority="93" stopIfTrue="1" operator="equal">
      <formula>"-"</formula>
    </cfRule>
  </conditionalFormatting>
  <conditionalFormatting sqref="G27">
    <cfRule type="cellIs" dxfId="1775" priority="91" stopIfTrue="1" operator="equal">
      <formula>"-"</formula>
    </cfRule>
    <cfRule type="containsText" dxfId="1774" priority="92" stopIfTrue="1" operator="containsText" text="leer">
      <formula>NOT(ISERROR(SEARCH("leer",G27)))</formula>
    </cfRule>
  </conditionalFormatting>
  <conditionalFormatting sqref="G27">
    <cfRule type="cellIs" dxfId="1773" priority="90" stopIfTrue="1" operator="equal">
      <formula>"-"</formula>
    </cfRule>
  </conditionalFormatting>
  <conditionalFormatting sqref="I27:K27 M27:P27">
    <cfRule type="cellIs" dxfId="1772" priority="88" stopIfTrue="1" operator="equal">
      <formula>"-"</formula>
    </cfRule>
    <cfRule type="containsText" dxfId="1771" priority="89" stopIfTrue="1" operator="containsText" text="leer">
      <formula>NOT(ISERROR(SEARCH("leer",I27)))</formula>
    </cfRule>
  </conditionalFormatting>
  <conditionalFormatting sqref="I27:K27 M27:P27">
    <cfRule type="cellIs" dxfId="1770" priority="87" stopIfTrue="1" operator="equal">
      <formula>"-"</formula>
    </cfRule>
  </conditionalFormatting>
  <conditionalFormatting sqref="I27:K27 M27:P27">
    <cfRule type="cellIs" dxfId="1769" priority="85" stopIfTrue="1" operator="equal">
      <formula>"-"</formula>
    </cfRule>
    <cfRule type="containsText" dxfId="1768" priority="86" stopIfTrue="1" operator="containsText" text="leer">
      <formula>NOT(ISERROR(SEARCH("leer",I27)))</formula>
    </cfRule>
  </conditionalFormatting>
  <conditionalFormatting sqref="I27:K27 M27:P27">
    <cfRule type="cellIs" dxfId="1767" priority="84" stopIfTrue="1" operator="equal">
      <formula>"-"</formula>
    </cfRule>
  </conditionalFormatting>
  <conditionalFormatting sqref="G27">
    <cfRule type="cellIs" dxfId="1766" priority="82" stopIfTrue="1" operator="equal">
      <formula>"-"</formula>
    </cfRule>
    <cfRule type="containsText" dxfId="1765" priority="83" stopIfTrue="1" operator="containsText" text="leer">
      <formula>NOT(ISERROR(SEARCH("leer",G27)))</formula>
    </cfRule>
  </conditionalFormatting>
  <conditionalFormatting sqref="G27">
    <cfRule type="cellIs" dxfId="1764" priority="81" stopIfTrue="1" operator="equal">
      <formula>"-"</formula>
    </cfRule>
  </conditionalFormatting>
  <conditionalFormatting sqref="G27">
    <cfRule type="cellIs" dxfId="1763" priority="79" stopIfTrue="1" operator="equal">
      <formula>"-"</formula>
    </cfRule>
    <cfRule type="containsText" dxfId="1762" priority="80" stopIfTrue="1" operator="containsText" text="leer">
      <formula>NOT(ISERROR(SEARCH("leer",G27)))</formula>
    </cfRule>
  </conditionalFormatting>
  <conditionalFormatting sqref="G27">
    <cfRule type="cellIs" dxfId="1761" priority="78" stopIfTrue="1" operator="equal">
      <formula>"-"</formula>
    </cfRule>
  </conditionalFormatting>
  <conditionalFormatting sqref="I27:K27 M27:P27">
    <cfRule type="cellIs" dxfId="1760" priority="76" stopIfTrue="1" operator="equal">
      <formula>"-"</formula>
    </cfRule>
    <cfRule type="containsText" dxfId="1759" priority="77" stopIfTrue="1" operator="containsText" text="leer">
      <formula>NOT(ISERROR(SEARCH("leer",I27)))</formula>
    </cfRule>
  </conditionalFormatting>
  <conditionalFormatting sqref="I27:K27 M27:P27">
    <cfRule type="cellIs" dxfId="1758" priority="75" stopIfTrue="1" operator="equal">
      <formula>"-"</formula>
    </cfRule>
  </conditionalFormatting>
  <conditionalFormatting sqref="I27:K27 M27:P27">
    <cfRule type="cellIs" dxfId="1757" priority="73" stopIfTrue="1" operator="equal">
      <formula>"-"</formula>
    </cfRule>
    <cfRule type="containsText" dxfId="1756" priority="74" stopIfTrue="1" operator="containsText" text="leer">
      <formula>NOT(ISERROR(SEARCH("leer",I27)))</formula>
    </cfRule>
  </conditionalFormatting>
  <conditionalFormatting sqref="I27:K27 M27:P27">
    <cfRule type="cellIs" dxfId="1755" priority="72" stopIfTrue="1" operator="equal">
      <formula>"-"</formula>
    </cfRule>
  </conditionalFormatting>
  <conditionalFormatting sqref="H7:H9 H12:H14">
    <cfRule type="cellIs" dxfId="1754" priority="1" stopIfTrue="1" operator="equal">
      <formula>"-"</formula>
    </cfRule>
  </conditionalFormatting>
  <conditionalFormatting sqref="K5:K14">
    <cfRule type="cellIs" dxfId="1753" priority="71" stopIfTrue="1" operator="equal">
      <formula>"-"</formula>
    </cfRule>
  </conditionalFormatting>
  <conditionalFormatting sqref="J7:J14 J5">
    <cfRule type="cellIs" dxfId="1752" priority="69" stopIfTrue="1" operator="equal">
      <formula>"-"</formula>
    </cfRule>
    <cfRule type="containsText" dxfId="1751" priority="70" stopIfTrue="1" operator="containsText" text="leer">
      <formula>NOT(ISERROR(SEARCH("leer",J5)))</formula>
    </cfRule>
  </conditionalFormatting>
  <conditionalFormatting sqref="I7:I14 I5">
    <cfRule type="cellIs" dxfId="1750" priority="67" stopIfTrue="1" operator="equal">
      <formula>"-"</formula>
    </cfRule>
    <cfRule type="containsText" dxfId="1749" priority="68" stopIfTrue="1" operator="containsText" text="leer">
      <formula>NOT(ISERROR(SEARCH("leer",I5)))</formula>
    </cfRule>
  </conditionalFormatting>
  <conditionalFormatting sqref="I5">
    <cfRule type="cellIs" dxfId="1748" priority="65" stopIfTrue="1" operator="equal">
      <formula>"-"</formula>
    </cfRule>
    <cfRule type="containsText" dxfId="1747" priority="66" stopIfTrue="1" operator="containsText" text="leer">
      <formula>NOT(ISERROR(SEARCH("leer",I5)))</formula>
    </cfRule>
  </conditionalFormatting>
  <conditionalFormatting sqref="I5">
    <cfRule type="cellIs" dxfId="1746" priority="63" stopIfTrue="1" operator="equal">
      <formula>"-"</formula>
    </cfRule>
    <cfRule type="containsText" dxfId="1745" priority="64" stopIfTrue="1" operator="containsText" text="leer">
      <formula>NOT(ISERROR(SEARCH("leer",I5)))</formula>
    </cfRule>
  </conditionalFormatting>
  <conditionalFormatting sqref="I5">
    <cfRule type="cellIs" dxfId="1744" priority="61" stopIfTrue="1" operator="equal">
      <formula>"-"</formula>
    </cfRule>
    <cfRule type="containsText" dxfId="1743" priority="62" stopIfTrue="1" operator="containsText" text="leer">
      <formula>NOT(ISERROR(SEARCH("leer",I5)))</formula>
    </cfRule>
  </conditionalFormatting>
  <conditionalFormatting sqref="I5">
    <cfRule type="cellIs" dxfId="1742" priority="59" stopIfTrue="1" operator="equal">
      <formula>"-"</formula>
    </cfRule>
    <cfRule type="containsText" dxfId="1741" priority="60" stopIfTrue="1" operator="containsText" text="leer">
      <formula>NOT(ISERROR(SEARCH("leer",I5)))</formula>
    </cfRule>
  </conditionalFormatting>
  <conditionalFormatting sqref="I5">
    <cfRule type="cellIs" dxfId="1740" priority="57" stopIfTrue="1" operator="equal">
      <formula>"-"</formula>
    </cfRule>
    <cfRule type="containsText" dxfId="1739" priority="58" stopIfTrue="1" operator="containsText" text="leer">
      <formula>NOT(ISERROR(SEARCH("leer",I5)))</formula>
    </cfRule>
  </conditionalFormatting>
  <conditionalFormatting sqref="I7:I14">
    <cfRule type="cellIs" dxfId="1738" priority="55" stopIfTrue="1" operator="equal">
      <formula>"-"</formula>
    </cfRule>
    <cfRule type="containsText" dxfId="1737" priority="56" stopIfTrue="1" operator="containsText" text="leer">
      <formula>NOT(ISERROR(SEARCH("leer",I7)))</formula>
    </cfRule>
  </conditionalFormatting>
  <conditionalFormatting sqref="I7:I14">
    <cfRule type="cellIs" dxfId="1736" priority="53" stopIfTrue="1" operator="equal">
      <formula>"-"</formula>
    </cfRule>
    <cfRule type="containsText" dxfId="1735" priority="54" stopIfTrue="1" operator="containsText" text="leer">
      <formula>NOT(ISERROR(SEARCH("leer",I7)))</formula>
    </cfRule>
  </conditionalFormatting>
  <conditionalFormatting sqref="I7:I14">
    <cfRule type="cellIs" dxfId="1734" priority="51" stopIfTrue="1" operator="equal">
      <formula>"-"</formula>
    </cfRule>
    <cfRule type="containsText" dxfId="1733" priority="52" stopIfTrue="1" operator="containsText" text="leer">
      <formula>NOT(ISERROR(SEARCH("leer",I7)))</formula>
    </cfRule>
  </conditionalFormatting>
  <conditionalFormatting sqref="I7:I14">
    <cfRule type="cellIs" dxfId="1732" priority="49" stopIfTrue="1" operator="equal">
      <formula>"-"</formula>
    </cfRule>
    <cfRule type="containsText" dxfId="1731" priority="50" stopIfTrue="1" operator="containsText" text="leer">
      <formula>NOT(ISERROR(SEARCH("leer",I7)))</formula>
    </cfRule>
  </conditionalFormatting>
  <conditionalFormatting sqref="I7:I14">
    <cfRule type="cellIs" dxfId="1730" priority="47" stopIfTrue="1" operator="equal">
      <formula>"-"</formula>
    </cfRule>
    <cfRule type="containsText" dxfId="1729" priority="48" stopIfTrue="1" operator="containsText" text="leer">
      <formula>NOT(ISERROR(SEARCH("leer",I7)))</formula>
    </cfRule>
  </conditionalFormatting>
  <conditionalFormatting sqref="I7:I14 I5">
    <cfRule type="cellIs" dxfId="1728" priority="45" stopIfTrue="1" operator="equal">
      <formula>"-"</formula>
    </cfRule>
    <cfRule type="containsText" dxfId="1727" priority="46" stopIfTrue="1" operator="containsText" text="leer">
      <formula>NOT(ISERROR(SEARCH("leer",I5)))</formula>
    </cfRule>
  </conditionalFormatting>
  <conditionalFormatting sqref="I5">
    <cfRule type="cellIs" dxfId="1726" priority="43" stopIfTrue="1" operator="equal">
      <formula>"-"</formula>
    </cfRule>
    <cfRule type="containsText" dxfId="1725" priority="44" stopIfTrue="1" operator="containsText" text="leer">
      <formula>NOT(ISERROR(SEARCH("leer",I5)))</formula>
    </cfRule>
  </conditionalFormatting>
  <conditionalFormatting sqref="I5">
    <cfRule type="cellIs" dxfId="1724" priority="41" stopIfTrue="1" operator="equal">
      <formula>"-"</formula>
    </cfRule>
    <cfRule type="containsText" dxfId="1723" priority="42" stopIfTrue="1" operator="containsText" text="leer">
      <formula>NOT(ISERROR(SEARCH("leer",I5)))</formula>
    </cfRule>
  </conditionalFormatting>
  <conditionalFormatting sqref="I5">
    <cfRule type="cellIs" dxfId="1722" priority="39" stopIfTrue="1" operator="equal">
      <formula>"-"</formula>
    </cfRule>
    <cfRule type="containsText" dxfId="1721" priority="40" stopIfTrue="1" operator="containsText" text="leer">
      <formula>NOT(ISERROR(SEARCH("leer",I5)))</formula>
    </cfRule>
  </conditionalFormatting>
  <conditionalFormatting sqref="I5">
    <cfRule type="cellIs" dxfId="1720" priority="37" stopIfTrue="1" operator="equal">
      <formula>"-"</formula>
    </cfRule>
    <cfRule type="containsText" dxfId="1719" priority="38" stopIfTrue="1" operator="containsText" text="leer">
      <formula>NOT(ISERROR(SEARCH("leer",I5)))</formula>
    </cfRule>
  </conditionalFormatting>
  <conditionalFormatting sqref="I5">
    <cfRule type="cellIs" dxfId="1718" priority="35" stopIfTrue="1" operator="equal">
      <formula>"-"</formula>
    </cfRule>
    <cfRule type="containsText" dxfId="1717" priority="36" stopIfTrue="1" operator="containsText" text="leer">
      <formula>NOT(ISERROR(SEARCH("leer",I5)))</formula>
    </cfRule>
  </conditionalFormatting>
  <conditionalFormatting sqref="I7:I14">
    <cfRule type="cellIs" dxfId="1716" priority="33" stopIfTrue="1" operator="equal">
      <formula>"-"</formula>
    </cfRule>
    <cfRule type="containsText" dxfId="1715" priority="34" stopIfTrue="1" operator="containsText" text="leer">
      <formula>NOT(ISERROR(SEARCH("leer",I7)))</formula>
    </cfRule>
  </conditionalFormatting>
  <conditionalFormatting sqref="I7:I14">
    <cfRule type="cellIs" dxfId="1714" priority="31" stopIfTrue="1" operator="equal">
      <formula>"-"</formula>
    </cfRule>
    <cfRule type="containsText" dxfId="1713" priority="32" stopIfTrue="1" operator="containsText" text="leer">
      <formula>NOT(ISERROR(SEARCH("leer",I7)))</formula>
    </cfRule>
  </conditionalFormatting>
  <conditionalFormatting sqref="I7:I14">
    <cfRule type="cellIs" dxfId="1712" priority="29" stopIfTrue="1" operator="equal">
      <formula>"-"</formula>
    </cfRule>
    <cfRule type="containsText" dxfId="1711" priority="30" stopIfTrue="1" operator="containsText" text="leer">
      <formula>NOT(ISERROR(SEARCH("leer",I7)))</formula>
    </cfRule>
  </conditionalFormatting>
  <conditionalFormatting sqref="I7:I14">
    <cfRule type="cellIs" dxfId="1710" priority="27" stopIfTrue="1" operator="equal">
      <formula>"-"</formula>
    </cfRule>
    <cfRule type="containsText" dxfId="1709" priority="28" stopIfTrue="1" operator="containsText" text="leer">
      <formula>NOT(ISERROR(SEARCH("leer",I7)))</formula>
    </cfRule>
  </conditionalFormatting>
  <conditionalFormatting sqref="I7:I14">
    <cfRule type="cellIs" dxfId="1708" priority="25" stopIfTrue="1" operator="equal">
      <formula>"-"</formula>
    </cfRule>
    <cfRule type="containsText" dxfId="1707" priority="26" stopIfTrue="1" operator="containsText" text="leer">
      <formula>NOT(ISERROR(SEARCH("leer",I7)))</formula>
    </cfRule>
  </conditionalFormatting>
  <conditionalFormatting sqref="H5">
    <cfRule type="cellIs" dxfId="1706" priority="23" stopIfTrue="1" operator="equal">
      <formula>"-"</formula>
    </cfRule>
    <cfRule type="containsText" dxfId="1705" priority="24" stopIfTrue="1" operator="containsText" text="leer">
      <formula>NOT(ISERROR(SEARCH("leer",H5)))</formula>
    </cfRule>
  </conditionalFormatting>
  <conditionalFormatting sqref="H5">
    <cfRule type="cellIs" dxfId="1704" priority="22" stopIfTrue="1" operator="equal">
      <formula>"-"</formula>
    </cfRule>
  </conditionalFormatting>
  <conditionalFormatting sqref="H5">
    <cfRule type="cellIs" dxfId="1703" priority="20" stopIfTrue="1" operator="equal">
      <formula>"-"</formula>
    </cfRule>
    <cfRule type="containsText" dxfId="1702" priority="21" stopIfTrue="1" operator="containsText" text="leer">
      <formula>NOT(ISERROR(SEARCH("leer",H5)))</formula>
    </cfRule>
  </conditionalFormatting>
  <conditionalFormatting sqref="H5">
    <cfRule type="cellIs" dxfId="1701" priority="19" stopIfTrue="1" operator="equal">
      <formula>"-"</formula>
    </cfRule>
  </conditionalFormatting>
  <conditionalFormatting sqref="H7:H9 H12:H14">
    <cfRule type="cellIs" dxfId="1700" priority="17" stopIfTrue="1" operator="equal">
      <formula>"-"</formula>
    </cfRule>
    <cfRule type="containsText" dxfId="1699" priority="18" stopIfTrue="1" operator="containsText" text="leer">
      <formula>NOT(ISERROR(SEARCH("leer",H7)))</formula>
    </cfRule>
  </conditionalFormatting>
  <conditionalFormatting sqref="H7:H9 H12:H14">
    <cfRule type="cellIs" dxfId="1698" priority="16" stopIfTrue="1" operator="equal">
      <formula>"-"</formula>
    </cfRule>
  </conditionalFormatting>
  <conditionalFormatting sqref="H7:H9 H12:H14">
    <cfRule type="cellIs" dxfId="1697" priority="14" stopIfTrue="1" operator="equal">
      <formula>"-"</formula>
    </cfRule>
    <cfRule type="containsText" dxfId="1696" priority="15" stopIfTrue="1" operator="containsText" text="leer">
      <formula>NOT(ISERROR(SEARCH("leer",H7)))</formula>
    </cfRule>
  </conditionalFormatting>
  <conditionalFormatting sqref="H7:H9 H12:H14">
    <cfRule type="cellIs" dxfId="1695" priority="13" stopIfTrue="1" operator="equal">
      <formula>"-"</formula>
    </cfRule>
  </conditionalFormatting>
  <conditionalFormatting sqref="H5">
    <cfRule type="cellIs" dxfId="1694" priority="11" stopIfTrue="1" operator="equal">
      <formula>"-"</formula>
    </cfRule>
    <cfRule type="containsText" dxfId="1693" priority="12" stopIfTrue="1" operator="containsText" text="leer">
      <formula>NOT(ISERROR(SEARCH("leer",H5)))</formula>
    </cfRule>
  </conditionalFormatting>
  <conditionalFormatting sqref="H5">
    <cfRule type="cellIs" dxfId="1692" priority="10" stopIfTrue="1" operator="equal">
      <formula>"-"</formula>
    </cfRule>
  </conditionalFormatting>
  <conditionalFormatting sqref="H5">
    <cfRule type="cellIs" dxfId="1691" priority="8" stopIfTrue="1" operator="equal">
      <formula>"-"</formula>
    </cfRule>
    <cfRule type="containsText" dxfId="1690" priority="9" stopIfTrue="1" operator="containsText" text="leer">
      <formula>NOT(ISERROR(SEARCH("leer",H5)))</formula>
    </cfRule>
  </conditionalFormatting>
  <conditionalFormatting sqref="H5">
    <cfRule type="cellIs" dxfId="1689" priority="7" stopIfTrue="1" operator="equal">
      <formula>"-"</formula>
    </cfRule>
  </conditionalFormatting>
  <conditionalFormatting sqref="H7:H9 H12:H14">
    <cfRule type="cellIs" dxfId="1688" priority="5" stopIfTrue="1" operator="equal">
      <formula>"-"</formula>
    </cfRule>
    <cfRule type="containsText" dxfId="1687" priority="6" stopIfTrue="1" operator="containsText" text="leer">
      <formula>NOT(ISERROR(SEARCH("leer",H7)))</formula>
    </cfRule>
  </conditionalFormatting>
  <conditionalFormatting sqref="H7:H9 H12:H14">
    <cfRule type="cellIs" dxfId="1686" priority="4" stopIfTrue="1" operator="equal">
      <formula>"-"</formula>
    </cfRule>
  </conditionalFormatting>
  <conditionalFormatting sqref="H7:H9 H12:H14">
    <cfRule type="cellIs" dxfId="1685" priority="2" stopIfTrue="1" operator="equal">
      <formula>"-"</formula>
    </cfRule>
    <cfRule type="containsText" dxfId="1684" priority="3" stopIfTrue="1" operator="containsText" text="leer">
      <formula>NOT(ISERROR(SEARCH("leer",H7)))</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L59"/>
  <sheetViews>
    <sheetView showRuler="0" zoomScaleNormal="100" workbookViewId="0"/>
  </sheetViews>
  <sheetFormatPr baseColWidth="10" defaultColWidth="10.7109375" defaultRowHeight="12.75"/>
  <cols>
    <col min="1" max="1" width="36.7109375" style="5" customWidth="1"/>
    <col min="2" max="2" width="9.7109375" style="5" customWidth="1"/>
    <col min="3" max="3" width="9.42578125" style="8" customWidth="1"/>
    <col min="4" max="5" width="12.28515625" style="8" customWidth="1"/>
    <col min="6" max="16" width="11.42578125" style="8" customWidth="1"/>
    <col min="17" max="16384" width="10.7109375" style="5"/>
  </cols>
  <sheetData>
    <row r="1" spans="1:17">
      <c r="A1" s="92" t="s">
        <v>343</v>
      </c>
      <c r="C1" s="5"/>
      <c r="D1" s="5"/>
      <c r="E1" s="5"/>
      <c r="F1" s="5"/>
      <c r="G1" s="5"/>
      <c r="H1" s="5"/>
      <c r="I1" s="5"/>
      <c r="J1" s="5"/>
      <c r="K1" s="5"/>
      <c r="L1" s="5"/>
      <c r="M1" s="5"/>
      <c r="N1" s="5"/>
      <c r="O1" s="5"/>
      <c r="P1" s="5"/>
    </row>
    <row r="2" spans="1:17">
      <c r="A2" s="92"/>
      <c r="C2" s="5"/>
      <c r="D2" s="5"/>
      <c r="E2" s="5"/>
      <c r="F2" s="5"/>
      <c r="G2" s="5"/>
      <c r="H2" s="5"/>
      <c r="I2" s="5"/>
      <c r="J2" s="5"/>
      <c r="K2" s="5"/>
      <c r="L2" s="5"/>
      <c r="M2" s="5"/>
      <c r="N2" s="5"/>
      <c r="O2" s="5"/>
      <c r="P2" s="5"/>
    </row>
    <row r="3" spans="1:17" s="4" customFormat="1">
      <c r="A3" s="4" t="s">
        <v>20</v>
      </c>
      <c r="C3" s="5" t="s">
        <v>385</v>
      </c>
      <c r="D3" s="5" t="s">
        <v>477</v>
      </c>
      <c r="E3" s="22">
        <v>2004</v>
      </c>
      <c r="F3" s="22">
        <v>2005</v>
      </c>
      <c r="G3" s="22">
        <v>2006</v>
      </c>
      <c r="H3" s="22">
        <v>2007</v>
      </c>
      <c r="I3" s="22">
        <v>2008</v>
      </c>
      <c r="J3" s="22">
        <v>2009</v>
      </c>
      <c r="K3" s="22">
        <v>2010</v>
      </c>
      <c r="L3" s="22">
        <v>2011</v>
      </c>
      <c r="M3" s="22">
        <v>2012</v>
      </c>
      <c r="N3" s="22">
        <v>2013</v>
      </c>
      <c r="O3" s="4">
        <v>2014</v>
      </c>
      <c r="P3" s="4">
        <v>2015</v>
      </c>
      <c r="Q3" s="342">
        <v>2016</v>
      </c>
    </row>
    <row r="4" spans="1:17">
      <c r="A4" s="4"/>
      <c r="Q4" s="340"/>
    </row>
    <row r="5" spans="1:17">
      <c r="A5" s="44" t="s">
        <v>47</v>
      </c>
      <c r="B5" s="5" t="s">
        <v>279</v>
      </c>
      <c r="C5" s="3" t="s">
        <v>527</v>
      </c>
      <c r="E5" s="8" t="s">
        <v>53</v>
      </c>
      <c r="F5" s="8" t="s">
        <v>53</v>
      </c>
      <c r="G5" s="8">
        <v>70</v>
      </c>
      <c r="H5" s="8">
        <v>70</v>
      </c>
      <c r="I5" s="8">
        <v>70</v>
      </c>
      <c r="J5" s="120">
        <v>83</v>
      </c>
      <c r="K5" s="68">
        <v>83</v>
      </c>
      <c r="L5" s="68">
        <v>83</v>
      </c>
      <c r="M5" s="13">
        <v>83</v>
      </c>
      <c r="N5" s="8">
        <v>82</v>
      </c>
      <c r="O5" s="8">
        <v>82</v>
      </c>
      <c r="P5" s="327">
        <v>82</v>
      </c>
      <c r="Q5" s="340">
        <v>82</v>
      </c>
    </row>
    <row r="6" spans="1:17">
      <c r="A6" s="5" t="s">
        <v>226</v>
      </c>
      <c r="B6" s="5" t="s">
        <v>279</v>
      </c>
      <c r="C6" s="3" t="s">
        <v>527</v>
      </c>
      <c r="E6" s="8" t="s">
        <v>53</v>
      </c>
      <c r="F6" s="8" t="s">
        <v>53</v>
      </c>
      <c r="G6" s="8">
        <v>65</v>
      </c>
      <c r="H6" s="8">
        <v>68</v>
      </c>
      <c r="I6" s="8">
        <v>69</v>
      </c>
      <c r="J6" s="120">
        <v>71</v>
      </c>
      <c r="K6" s="68">
        <v>71</v>
      </c>
      <c r="L6" s="68">
        <v>72</v>
      </c>
      <c r="M6" s="13">
        <v>72</v>
      </c>
      <c r="N6" s="8">
        <v>72</v>
      </c>
      <c r="O6" s="8">
        <v>72</v>
      </c>
      <c r="P6" s="327">
        <v>73</v>
      </c>
      <c r="Q6" s="340">
        <v>73</v>
      </c>
    </row>
    <row r="7" spans="1:17">
      <c r="A7" s="5" t="s">
        <v>227</v>
      </c>
      <c r="B7" s="5" t="s">
        <v>279</v>
      </c>
      <c r="C7" s="3" t="s">
        <v>527</v>
      </c>
      <c r="E7" s="8" t="s">
        <v>53</v>
      </c>
      <c r="F7" s="8" t="s">
        <v>53</v>
      </c>
      <c r="G7" s="8">
        <v>70</v>
      </c>
      <c r="H7" s="8">
        <v>70</v>
      </c>
      <c r="I7" s="8">
        <v>70</v>
      </c>
      <c r="J7" s="120">
        <v>75</v>
      </c>
      <c r="K7" s="68">
        <v>75</v>
      </c>
      <c r="L7" s="68">
        <v>75</v>
      </c>
      <c r="M7" s="13">
        <v>75</v>
      </c>
      <c r="N7" s="8">
        <v>75</v>
      </c>
      <c r="O7" s="8">
        <v>75</v>
      </c>
      <c r="P7" s="327">
        <v>76</v>
      </c>
      <c r="Q7" s="340">
        <v>76</v>
      </c>
    </row>
    <row r="8" spans="1:17">
      <c r="A8" s="27" t="s">
        <v>613</v>
      </c>
      <c r="B8" s="5" t="s">
        <v>284</v>
      </c>
      <c r="C8" s="3"/>
      <c r="E8" s="8">
        <v>63.8</v>
      </c>
      <c r="F8" s="8">
        <v>65.5</v>
      </c>
      <c r="G8" s="8">
        <v>66.7</v>
      </c>
      <c r="H8" s="25">
        <v>64</v>
      </c>
      <c r="I8" s="25">
        <v>68</v>
      </c>
      <c r="J8" s="60">
        <v>73.599999999999994</v>
      </c>
      <c r="K8" s="68">
        <v>74.900000000000006</v>
      </c>
      <c r="L8" s="68">
        <v>76.400000000000006</v>
      </c>
      <c r="M8" s="13">
        <v>75.2</v>
      </c>
      <c r="N8" s="8">
        <v>77.2</v>
      </c>
      <c r="O8" s="8">
        <v>78.599999999999994</v>
      </c>
      <c r="P8" s="327">
        <v>78.099999999999994</v>
      </c>
      <c r="Q8" s="340">
        <v>79.2</v>
      </c>
    </row>
    <row r="9" spans="1:17">
      <c r="C9" s="3"/>
      <c r="J9" s="60"/>
      <c r="P9" s="328"/>
      <c r="Q9" s="340"/>
    </row>
    <row r="10" spans="1:17">
      <c r="A10" s="4" t="s">
        <v>47</v>
      </c>
      <c r="C10" s="6"/>
      <c r="J10" s="60"/>
      <c r="P10" s="328"/>
      <c r="Q10" s="340"/>
    </row>
    <row r="11" spans="1:17">
      <c r="A11" s="5" t="s">
        <v>65</v>
      </c>
      <c r="B11" s="5" t="s">
        <v>279</v>
      </c>
      <c r="C11" s="3" t="s">
        <v>527</v>
      </c>
      <c r="E11" s="8" t="s">
        <v>53</v>
      </c>
      <c r="F11" s="8" t="s">
        <v>53</v>
      </c>
      <c r="G11" s="8">
        <v>68</v>
      </c>
      <c r="H11" s="8">
        <v>68</v>
      </c>
      <c r="I11" s="8">
        <v>69</v>
      </c>
      <c r="J11" s="120">
        <v>83</v>
      </c>
      <c r="K11" s="68">
        <v>83</v>
      </c>
      <c r="L11" s="68">
        <v>83</v>
      </c>
      <c r="M11" s="187">
        <v>84</v>
      </c>
      <c r="N11" s="8">
        <v>84</v>
      </c>
      <c r="O11" s="8">
        <v>84</v>
      </c>
      <c r="P11" s="327">
        <v>84</v>
      </c>
      <c r="Q11" s="340">
        <v>83</v>
      </c>
    </row>
    <row r="12" spans="1:17">
      <c r="A12" s="5" t="s">
        <v>67</v>
      </c>
      <c r="B12" s="5" t="s">
        <v>279</v>
      </c>
      <c r="C12" s="3" t="s">
        <v>527</v>
      </c>
      <c r="E12" s="8" t="s">
        <v>53</v>
      </c>
      <c r="F12" s="8" t="s">
        <v>53</v>
      </c>
      <c r="G12" s="8">
        <v>65</v>
      </c>
      <c r="H12" s="8">
        <v>68</v>
      </c>
      <c r="I12" s="8">
        <v>69</v>
      </c>
      <c r="J12" s="120">
        <v>84</v>
      </c>
      <c r="K12" s="68">
        <v>81</v>
      </c>
      <c r="L12" s="68">
        <v>82</v>
      </c>
      <c r="M12" s="187">
        <v>83</v>
      </c>
      <c r="N12" s="8">
        <v>82</v>
      </c>
      <c r="O12" s="8">
        <v>82</v>
      </c>
      <c r="P12" s="327">
        <v>82</v>
      </c>
      <c r="Q12" s="340">
        <v>81</v>
      </c>
    </row>
    <row r="13" spans="1:17">
      <c r="A13" s="5" t="s">
        <v>206</v>
      </c>
      <c r="B13" s="5" t="s">
        <v>279</v>
      </c>
      <c r="C13" s="3" t="s">
        <v>684</v>
      </c>
      <c r="E13" s="8" t="s">
        <v>53</v>
      </c>
      <c r="F13" s="8" t="s">
        <v>53</v>
      </c>
      <c r="G13" s="8">
        <v>69</v>
      </c>
      <c r="H13" s="8">
        <v>70</v>
      </c>
      <c r="I13" s="8">
        <v>71</v>
      </c>
      <c r="J13" s="120">
        <v>84</v>
      </c>
      <c r="K13" s="68">
        <v>84</v>
      </c>
      <c r="L13" s="68">
        <v>84</v>
      </c>
      <c r="M13" s="8" t="s">
        <v>280</v>
      </c>
      <c r="N13" s="8" t="s">
        <v>280</v>
      </c>
      <c r="O13" s="8" t="s">
        <v>280</v>
      </c>
      <c r="P13" s="327" t="s">
        <v>280</v>
      </c>
      <c r="Q13" s="336" t="s">
        <v>280</v>
      </c>
    </row>
    <row r="14" spans="1:17">
      <c r="A14" s="44" t="s">
        <v>35</v>
      </c>
      <c r="B14" s="5" t="s">
        <v>279</v>
      </c>
      <c r="C14" s="3" t="s">
        <v>541</v>
      </c>
      <c r="E14" s="8" t="s">
        <v>53</v>
      </c>
      <c r="F14" s="8" t="s">
        <v>53</v>
      </c>
      <c r="G14" s="13" t="s">
        <v>280</v>
      </c>
      <c r="H14" s="13" t="s">
        <v>280</v>
      </c>
      <c r="I14" s="8">
        <v>63</v>
      </c>
      <c r="J14" s="120">
        <v>81</v>
      </c>
      <c r="K14" s="68">
        <v>80</v>
      </c>
      <c r="L14" s="68">
        <v>79</v>
      </c>
      <c r="M14" s="187">
        <v>79</v>
      </c>
      <c r="N14" s="8">
        <v>77</v>
      </c>
      <c r="O14" s="8">
        <v>78</v>
      </c>
      <c r="P14" s="327">
        <v>77</v>
      </c>
      <c r="Q14" s="340">
        <v>78</v>
      </c>
    </row>
    <row r="15" spans="1:17">
      <c r="A15" s="5" t="s">
        <v>68</v>
      </c>
      <c r="B15" s="5" t="s">
        <v>279</v>
      </c>
      <c r="C15" s="3" t="s">
        <v>527</v>
      </c>
      <c r="E15" s="8" t="s">
        <v>53</v>
      </c>
      <c r="F15" s="8" t="s">
        <v>53</v>
      </c>
      <c r="G15" s="8">
        <v>73</v>
      </c>
      <c r="H15" s="8">
        <v>72</v>
      </c>
      <c r="I15" s="8">
        <v>70</v>
      </c>
      <c r="J15" s="120">
        <v>80</v>
      </c>
      <c r="K15" s="68">
        <v>80</v>
      </c>
      <c r="L15" s="68">
        <v>81</v>
      </c>
      <c r="M15" s="187">
        <v>80</v>
      </c>
      <c r="N15" s="8">
        <v>79</v>
      </c>
      <c r="O15" s="8">
        <v>78</v>
      </c>
      <c r="P15" s="327">
        <v>78</v>
      </c>
      <c r="Q15" s="340">
        <v>77</v>
      </c>
    </row>
    <row r="16" spans="1:17">
      <c r="A16" s="5" t="s">
        <v>207</v>
      </c>
      <c r="B16" s="5" t="s">
        <v>279</v>
      </c>
      <c r="C16" s="3" t="s">
        <v>527</v>
      </c>
      <c r="E16" s="8" t="s">
        <v>53</v>
      </c>
      <c r="F16" s="8" t="s">
        <v>53</v>
      </c>
      <c r="G16" s="8">
        <v>73</v>
      </c>
      <c r="H16" s="8">
        <v>73</v>
      </c>
      <c r="I16" s="8">
        <v>76</v>
      </c>
      <c r="J16" s="120">
        <v>87</v>
      </c>
      <c r="K16" s="68">
        <v>88</v>
      </c>
      <c r="L16" s="68">
        <v>88</v>
      </c>
      <c r="M16" s="187">
        <v>87</v>
      </c>
      <c r="N16" s="8">
        <v>86</v>
      </c>
      <c r="O16" s="8">
        <v>86</v>
      </c>
      <c r="P16" s="327">
        <v>87</v>
      </c>
      <c r="Q16" s="340">
        <v>88</v>
      </c>
    </row>
    <row r="17" spans="1:17">
      <c r="A17" s="5" t="s">
        <v>77</v>
      </c>
      <c r="B17" s="5" t="s">
        <v>279</v>
      </c>
      <c r="C17" s="3" t="s">
        <v>527</v>
      </c>
      <c r="E17" s="8" t="s">
        <v>53</v>
      </c>
      <c r="F17" s="8" t="s">
        <v>53</v>
      </c>
      <c r="G17" s="8">
        <v>72</v>
      </c>
      <c r="H17" s="8">
        <v>70</v>
      </c>
      <c r="I17" s="8">
        <v>70</v>
      </c>
      <c r="J17" s="120">
        <v>84</v>
      </c>
      <c r="K17" s="68">
        <v>85</v>
      </c>
      <c r="L17" s="68">
        <v>85</v>
      </c>
      <c r="M17" s="187">
        <v>86</v>
      </c>
      <c r="N17" s="8">
        <v>86</v>
      </c>
      <c r="O17" s="8">
        <v>86</v>
      </c>
      <c r="P17" s="327">
        <v>86</v>
      </c>
      <c r="Q17" s="340">
        <v>85</v>
      </c>
    </row>
    <row r="18" spans="1:17">
      <c r="C18" s="3"/>
      <c r="J18" s="60"/>
      <c r="P18" s="328"/>
      <c r="Q18" s="340"/>
    </row>
    <row r="19" spans="1:17">
      <c r="A19" s="4" t="s">
        <v>226</v>
      </c>
      <c r="C19" s="3"/>
      <c r="J19" s="60"/>
      <c r="P19" s="328"/>
      <c r="Q19" s="340"/>
    </row>
    <row r="20" spans="1:17">
      <c r="A20" s="63" t="s">
        <v>45</v>
      </c>
      <c r="B20" s="5" t="s">
        <v>279</v>
      </c>
      <c r="C20" s="3">
        <v>2</v>
      </c>
      <c r="E20" s="8">
        <v>60</v>
      </c>
      <c r="F20" s="8">
        <v>61</v>
      </c>
      <c r="G20" s="8">
        <v>64</v>
      </c>
      <c r="H20" s="8">
        <v>64</v>
      </c>
      <c r="I20" s="8">
        <v>65</v>
      </c>
      <c r="J20" s="120">
        <v>71</v>
      </c>
      <c r="K20" s="68">
        <v>71</v>
      </c>
      <c r="L20" s="68">
        <v>72</v>
      </c>
      <c r="M20" s="80">
        <v>72</v>
      </c>
      <c r="N20" s="8">
        <v>72</v>
      </c>
      <c r="O20" s="8">
        <v>72</v>
      </c>
      <c r="P20" s="327">
        <v>73</v>
      </c>
      <c r="Q20" s="340">
        <v>72</v>
      </c>
    </row>
    <row r="21" spans="1:17">
      <c r="A21" s="15" t="s">
        <v>40</v>
      </c>
      <c r="B21" s="5" t="s">
        <v>279</v>
      </c>
      <c r="C21" s="3" t="s">
        <v>542</v>
      </c>
      <c r="E21" s="60" t="s">
        <v>280</v>
      </c>
      <c r="F21" s="60" t="s">
        <v>280</v>
      </c>
      <c r="G21" s="60" t="s">
        <v>280</v>
      </c>
      <c r="H21" s="60" t="s">
        <v>280</v>
      </c>
      <c r="I21" s="60" t="s">
        <v>280</v>
      </c>
      <c r="J21" s="120">
        <v>65</v>
      </c>
      <c r="K21" s="68">
        <v>64</v>
      </c>
      <c r="L21" s="68">
        <v>68</v>
      </c>
      <c r="M21" s="80">
        <v>67</v>
      </c>
      <c r="N21" s="8">
        <v>68</v>
      </c>
      <c r="O21" s="8">
        <v>68</v>
      </c>
      <c r="P21" s="327">
        <v>68</v>
      </c>
      <c r="Q21" s="340">
        <v>67</v>
      </c>
    </row>
    <row r="22" spans="1:17">
      <c r="A22" s="15" t="s">
        <v>41</v>
      </c>
      <c r="B22" s="5" t="s">
        <v>279</v>
      </c>
      <c r="C22" s="3" t="s">
        <v>542</v>
      </c>
      <c r="E22" s="60" t="s">
        <v>280</v>
      </c>
      <c r="F22" s="60" t="s">
        <v>280</v>
      </c>
      <c r="G22" s="60" t="s">
        <v>280</v>
      </c>
      <c r="H22" s="60" t="s">
        <v>280</v>
      </c>
      <c r="I22" s="60" t="s">
        <v>280</v>
      </c>
      <c r="J22" s="120">
        <v>69</v>
      </c>
      <c r="K22" s="68">
        <v>69</v>
      </c>
      <c r="L22" s="68">
        <v>71</v>
      </c>
      <c r="M22" s="80">
        <v>71</v>
      </c>
      <c r="N22" s="8">
        <v>70</v>
      </c>
      <c r="O22" s="8">
        <v>71</v>
      </c>
      <c r="P22" s="327">
        <v>72</v>
      </c>
      <c r="Q22" s="340">
        <v>71</v>
      </c>
    </row>
    <row r="23" spans="1:17">
      <c r="A23" s="15" t="s">
        <v>42</v>
      </c>
      <c r="B23" s="5" t="s">
        <v>279</v>
      </c>
      <c r="C23" s="3" t="s">
        <v>542</v>
      </c>
      <c r="E23" s="60" t="s">
        <v>280</v>
      </c>
      <c r="F23" s="60" t="s">
        <v>280</v>
      </c>
      <c r="G23" s="60" t="s">
        <v>280</v>
      </c>
      <c r="H23" s="60" t="s">
        <v>280</v>
      </c>
      <c r="I23" s="60" t="s">
        <v>280</v>
      </c>
      <c r="J23" s="120">
        <v>74</v>
      </c>
      <c r="K23" s="68">
        <v>74</v>
      </c>
      <c r="L23" s="68">
        <v>75</v>
      </c>
      <c r="M23" s="80">
        <v>75</v>
      </c>
      <c r="N23" s="8">
        <v>75</v>
      </c>
      <c r="O23" s="8">
        <v>75</v>
      </c>
      <c r="P23" s="327">
        <v>75</v>
      </c>
      <c r="Q23" s="340">
        <v>76</v>
      </c>
    </row>
    <row r="24" spans="1:17">
      <c r="A24" s="15" t="s">
        <v>43</v>
      </c>
      <c r="B24" s="5" t="s">
        <v>279</v>
      </c>
      <c r="C24" s="3" t="s">
        <v>542</v>
      </c>
      <c r="E24" s="60" t="s">
        <v>280</v>
      </c>
      <c r="F24" s="60" t="s">
        <v>280</v>
      </c>
      <c r="G24" s="60" t="s">
        <v>280</v>
      </c>
      <c r="H24" s="60" t="s">
        <v>280</v>
      </c>
      <c r="I24" s="60" t="s">
        <v>280</v>
      </c>
      <c r="J24" s="120">
        <v>76</v>
      </c>
      <c r="K24" s="68">
        <v>76</v>
      </c>
      <c r="L24" s="68">
        <v>76</v>
      </c>
      <c r="M24" s="80">
        <v>76</v>
      </c>
      <c r="N24" s="8">
        <v>76</v>
      </c>
      <c r="O24" s="8">
        <v>77</v>
      </c>
      <c r="P24" s="327">
        <v>77</v>
      </c>
      <c r="Q24" s="340">
        <v>77</v>
      </c>
    </row>
    <row r="25" spans="1:17">
      <c r="A25" s="15" t="s">
        <v>44</v>
      </c>
      <c r="B25" s="5" t="s">
        <v>279</v>
      </c>
      <c r="C25" s="3" t="s">
        <v>542</v>
      </c>
      <c r="E25" s="60" t="s">
        <v>280</v>
      </c>
      <c r="F25" s="60" t="s">
        <v>280</v>
      </c>
      <c r="G25" s="60" t="s">
        <v>280</v>
      </c>
      <c r="H25" s="60" t="s">
        <v>280</v>
      </c>
      <c r="I25" s="60" t="s">
        <v>280</v>
      </c>
      <c r="J25" s="120">
        <v>71</v>
      </c>
      <c r="K25" s="68">
        <v>71</v>
      </c>
      <c r="L25" s="68">
        <v>72</v>
      </c>
      <c r="M25" s="80">
        <v>73</v>
      </c>
      <c r="N25" s="8">
        <v>72</v>
      </c>
      <c r="O25" s="8">
        <v>73</v>
      </c>
      <c r="P25" s="327">
        <v>73</v>
      </c>
      <c r="Q25" s="340">
        <v>73</v>
      </c>
    </row>
    <row r="26" spans="1:17">
      <c r="A26" s="15"/>
      <c r="C26" s="3"/>
      <c r="E26" s="60"/>
      <c r="F26" s="60"/>
      <c r="G26" s="60"/>
      <c r="H26" s="60"/>
      <c r="I26" s="60"/>
      <c r="J26" s="120"/>
      <c r="K26" s="68"/>
      <c r="L26" s="68"/>
      <c r="P26" s="328"/>
      <c r="Q26" s="340"/>
    </row>
    <row r="27" spans="1:17">
      <c r="A27" s="10" t="s">
        <v>227</v>
      </c>
      <c r="C27" s="3"/>
      <c r="E27" s="60"/>
      <c r="F27" s="60"/>
      <c r="G27" s="60"/>
      <c r="H27" s="60"/>
      <c r="I27" s="60"/>
      <c r="J27" s="120"/>
      <c r="K27" s="68"/>
      <c r="L27" s="68"/>
      <c r="P27" s="328"/>
      <c r="Q27" s="340"/>
    </row>
    <row r="28" spans="1:17">
      <c r="A28" s="15" t="s">
        <v>228</v>
      </c>
      <c r="B28" s="5" t="s">
        <v>279</v>
      </c>
      <c r="C28" s="3">
        <v>2</v>
      </c>
      <c r="E28" s="8">
        <v>78</v>
      </c>
      <c r="F28" s="8">
        <v>79</v>
      </c>
      <c r="G28" s="8">
        <v>79</v>
      </c>
      <c r="H28" s="8">
        <v>79</v>
      </c>
      <c r="I28" s="8">
        <v>78</v>
      </c>
      <c r="J28" s="120">
        <v>81</v>
      </c>
      <c r="K28" s="68">
        <v>81</v>
      </c>
      <c r="L28" s="68">
        <v>81</v>
      </c>
      <c r="M28" s="80">
        <v>81</v>
      </c>
      <c r="N28" s="8">
        <v>81</v>
      </c>
      <c r="O28" s="8">
        <v>81</v>
      </c>
      <c r="P28" s="327">
        <v>81</v>
      </c>
      <c r="Q28" s="340">
        <v>81</v>
      </c>
    </row>
    <row r="29" spans="1:17">
      <c r="A29" s="15" t="s">
        <v>229</v>
      </c>
      <c r="B29" s="5" t="s">
        <v>279</v>
      </c>
      <c r="C29" s="3">
        <v>2</v>
      </c>
      <c r="E29" s="8">
        <v>66</v>
      </c>
      <c r="F29" s="8">
        <v>67</v>
      </c>
      <c r="G29" s="8">
        <v>69</v>
      </c>
      <c r="H29" s="8">
        <v>67</v>
      </c>
      <c r="I29" s="8">
        <v>66</v>
      </c>
      <c r="J29" s="120">
        <v>72</v>
      </c>
      <c r="K29" s="68">
        <v>71</v>
      </c>
      <c r="L29" s="68">
        <v>73</v>
      </c>
      <c r="M29" s="80">
        <v>73</v>
      </c>
      <c r="N29" s="8">
        <v>73</v>
      </c>
      <c r="O29" s="8">
        <v>73</v>
      </c>
      <c r="P29" s="327">
        <v>73</v>
      </c>
      <c r="Q29" s="340">
        <v>73</v>
      </c>
    </row>
    <row r="30" spans="1:17">
      <c r="A30" s="15" t="s">
        <v>230</v>
      </c>
      <c r="B30" s="5" t="s">
        <v>279</v>
      </c>
      <c r="C30" s="3">
        <v>2</v>
      </c>
      <c r="E30" s="8">
        <v>74</v>
      </c>
      <c r="F30" s="8">
        <v>75</v>
      </c>
      <c r="G30" s="8">
        <v>73</v>
      </c>
      <c r="H30" s="8">
        <v>74</v>
      </c>
      <c r="I30" s="8">
        <v>74</v>
      </c>
      <c r="J30" s="120">
        <v>78</v>
      </c>
      <c r="K30" s="68">
        <v>78</v>
      </c>
      <c r="L30" s="68">
        <v>78</v>
      </c>
      <c r="M30" s="80">
        <v>78</v>
      </c>
      <c r="N30" s="8">
        <v>78</v>
      </c>
      <c r="O30" s="8">
        <v>79</v>
      </c>
      <c r="P30" s="327">
        <v>79</v>
      </c>
      <c r="Q30" s="340">
        <v>79</v>
      </c>
    </row>
    <row r="31" spans="1:17">
      <c r="A31" s="15" t="s">
        <v>231</v>
      </c>
      <c r="B31" s="5" t="s">
        <v>279</v>
      </c>
      <c r="C31" s="3">
        <v>2</v>
      </c>
      <c r="E31" s="8">
        <v>72</v>
      </c>
      <c r="F31" s="8">
        <v>74</v>
      </c>
      <c r="G31" s="8">
        <v>72</v>
      </c>
      <c r="H31" s="8">
        <v>73</v>
      </c>
      <c r="I31" s="8">
        <v>74</v>
      </c>
      <c r="J31" s="120">
        <v>77</v>
      </c>
      <c r="K31" s="68">
        <v>77</v>
      </c>
      <c r="L31" s="68">
        <v>78</v>
      </c>
      <c r="M31" s="80">
        <v>78</v>
      </c>
      <c r="N31" s="8">
        <v>79</v>
      </c>
      <c r="O31" s="8">
        <v>79</v>
      </c>
      <c r="P31" s="327">
        <v>79</v>
      </c>
      <c r="Q31" s="340">
        <v>79</v>
      </c>
    </row>
    <row r="32" spans="1:17">
      <c r="A32" s="63" t="s">
        <v>46</v>
      </c>
      <c r="B32" s="5" t="s">
        <v>279</v>
      </c>
      <c r="C32" s="3">
        <v>2</v>
      </c>
      <c r="E32" s="8">
        <v>63</v>
      </c>
      <c r="F32" s="8">
        <v>64</v>
      </c>
      <c r="G32" s="8">
        <v>64</v>
      </c>
      <c r="H32" s="8">
        <v>64</v>
      </c>
      <c r="I32" s="8">
        <v>63</v>
      </c>
      <c r="J32" s="120">
        <v>66</v>
      </c>
      <c r="K32" s="68">
        <v>65</v>
      </c>
      <c r="L32" s="68">
        <v>65</v>
      </c>
      <c r="M32" s="80">
        <v>65</v>
      </c>
      <c r="N32" s="8">
        <v>65</v>
      </c>
      <c r="O32" s="8">
        <v>64</v>
      </c>
      <c r="P32" s="327">
        <v>69</v>
      </c>
      <c r="Q32" s="340">
        <v>67</v>
      </c>
    </row>
    <row r="33" spans="1:38">
      <c r="A33" s="15" t="s">
        <v>101</v>
      </c>
      <c r="B33" s="5" t="s">
        <v>279</v>
      </c>
      <c r="C33" s="3">
        <v>2</v>
      </c>
      <c r="E33" s="8">
        <v>71</v>
      </c>
      <c r="F33" s="8">
        <v>72</v>
      </c>
      <c r="G33" s="8">
        <v>68</v>
      </c>
      <c r="H33" s="8">
        <v>69</v>
      </c>
      <c r="I33" s="8">
        <v>68</v>
      </c>
      <c r="J33" s="120">
        <v>72</v>
      </c>
      <c r="K33" s="68">
        <v>72</v>
      </c>
      <c r="L33" s="68">
        <v>72</v>
      </c>
      <c r="M33" s="80">
        <v>73</v>
      </c>
      <c r="N33" s="8">
        <v>73</v>
      </c>
      <c r="O33" s="8">
        <v>73</v>
      </c>
      <c r="P33" s="327">
        <v>73</v>
      </c>
      <c r="Q33" s="340">
        <v>73</v>
      </c>
    </row>
    <row r="34" spans="1:38">
      <c r="A34" s="15" t="s">
        <v>37</v>
      </c>
      <c r="B34" s="5" t="s">
        <v>279</v>
      </c>
      <c r="C34" s="3" t="s">
        <v>542</v>
      </c>
      <c r="E34" s="60" t="s">
        <v>280</v>
      </c>
      <c r="F34" s="60" t="s">
        <v>280</v>
      </c>
      <c r="G34" s="60" t="s">
        <v>280</v>
      </c>
      <c r="H34" s="60" t="s">
        <v>280</v>
      </c>
      <c r="I34" s="60" t="s">
        <v>280</v>
      </c>
      <c r="J34" s="120">
        <v>79</v>
      </c>
      <c r="K34" s="68">
        <v>79</v>
      </c>
      <c r="L34" s="68">
        <v>80</v>
      </c>
      <c r="M34" s="80">
        <v>80</v>
      </c>
      <c r="N34" s="8">
        <v>80</v>
      </c>
      <c r="O34" s="8">
        <v>80</v>
      </c>
      <c r="P34" s="327">
        <v>80</v>
      </c>
      <c r="Q34" s="340">
        <v>80</v>
      </c>
    </row>
    <row r="35" spans="1:38">
      <c r="A35" s="15" t="s">
        <v>38</v>
      </c>
      <c r="B35" s="5" t="s">
        <v>279</v>
      </c>
      <c r="C35" s="3" t="s">
        <v>542</v>
      </c>
      <c r="E35" s="60" t="s">
        <v>280</v>
      </c>
      <c r="F35" s="60" t="s">
        <v>280</v>
      </c>
      <c r="G35" s="60" t="s">
        <v>280</v>
      </c>
      <c r="H35" s="60" t="s">
        <v>280</v>
      </c>
      <c r="I35" s="60" t="s">
        <v>280</v>
      </c>
      <c r="J35" s="120">
        <v>75</v>
      </c>
      <c r="K35" s="68">
        <v>75</v>
      </c>
      <c r="L35" s="68">
        <v>75</v>
      </c>
      <c r="M35" s="80">
        <v>76</v>
      </c>
      <c r="N35" s="8">
        <v>76</v>
      </c>
      <c r="O35" s="8">
        <v>76</v>
      </c>
      <c r="P35" s="327">
        <v>76</v>
      </c>
      <c r="Q35" s="340">
        <v>76</v>
      </c>
    </row>
    <row r="36" spans="1:38">
      <c r="A36" s="15" t="s">
        <v>39</v>
      </c>
      <c r="B36" s="5" t="s">
        <v>279</v>
      </c>
      <c r="C36" s="3" t="s">
        <v>542</v>
      </c>
      <c r="E36" s="60" t="s">
        <v>280</v>
      </c>
      <c r="F36" s="60" t="s">
        <v>280</v>
      </c>
      <c r="G36" s="60" t="s">
        <v>280</v>
      </c>
      <c r="H36" s="60" t="s">
        <v>280</v>
      </c>
      <c r="I36" s="60" t="s">
        <v>280</v>
      </c>
      <c r="J36" s="120">
        <v>74</v>
      </c>
      <c r="K36" s="68">
        <v>74</v>
      </c>
      <c r="L36" s="68">
        <v>75</v>
      </c>
      <c r="M36" s="80">
        <v>75</v>
      </c>
      <c r="N36" s="8">
        <v>75</v>
      </c>
      <c r="O36" s="8">
        <v>76</v>
      </c>
      <c r="P36" s="327">
        <v>76</v>
      </c>
      <c r="Q36" s="340">
        <v>76</v>
      </c>
    </row>
    <row r="39" spans="1:38">
      <c r="A39" s="439" t="s">
        <v>547</v>
      </c>
      <c r="B39" s="439"/>
      <c r="C39" s="439"/>
      <c r="D39" s="439"/>
      <c r="E39" s="439"/>
      <c r="F39" s="439"/>
      <c r="G39" s="439"/>
      <c r="H39" s="439"/>
      <c r="I39" s="439"/>
      <c r="J39" s="439"/>
      <c r="K39" s="439"/>
      <c r="L39" s="439"/>
      <c r="M39" s="439"/>
      <c r="N39" s="439"/>
      <c r="O39" s="439"/>
      <c r="P39" s="439"/>
      <c r="Q39" s="439"/>
    </row>
    <row r="40" spans="1:38" s="4" customFormat="1">
      <c r="A40" s="435" t="s">
        <v>548</v>
      </c>
      <c r="B40" s="435"/>
      <c r="C40" s="435"/>
      <c r="D40" s="435"/>
      <c r="E40" s="435"/>
      <c r="F40" s="435"/>
      <c r="G40" s="435"/>
      <c r="H40" s="435"/>
      <c r="I40" s="435"/>
      <c r="J40" s="435"/>
      <c r="K40" s="435"/>
      <c r="L40" s="435"/>
      <c r="M40" s="435"/>
      <c r="N40" s="435"/>
      <c r="O40" s="435"/>
      <c r="P40" s="435"/>
      <c r="Q40" s="435"/>
    </row>
    <row r="41" spans="1:38">
      <c r="A41" s="451" t="s">
        <v>615</v>
      </c>
      <c r="B41" s="451"/>
      <c r="C41" s="451"/>
      <c r="D41" s="451"/>
      <c r="E41" s="451"/>
      <c r="F41" s="451"/>
      <c r="G41" s="451"/>
      <c r="H41" s="451"/>
      <c r="I41" s="451"/>
      <c r="J41" s="451"/>
      <c r="K41" s="451"/>
      <c r="L41" s="451"/>
      <c r="M41" s="451"/>
      <c r="N41" s="451"/>
      <c r="O41" s="451"/>
      <c r="P41" s="451"/>
      <c r="Q41" s="451"/>
    </row>
    <row r="42" spans="1:38">
      <c r="A42" s="439" t="s">
        <v>616</v>
      </c>
      <c r="B42" s="439"/>
      <c r="C42" s="439"/>
      <c r="D42" s="439"/>
      <c r="E42" s="439"/>
      <c r="F42" s="439"/>
      <c r="G42" s="439"/>
      <c r="H42" s="439"/>
      <c r="I42" s="439"/>
      <c r="J42" s="439"/>
      <c r="K42" s="439"/>
      <c r="L42" s="439"/>
      <c r="M42" s="439"/>
      <c r="N42" s="439"/>
      <c r="O42" s="439"/>
      <c r="P42" s="439"/>
      <c r="Q42" s="439"/>
    </row>
    <row r="43" spans="1:38" ht="15" customHeight="1">
      <c r="A43" s="439" t="s">
        <v>698</v>
      </c>
      <c r="B43" s="439"/>
      <c r="C43" s="439"/>
      <c r="D43" s="439"/>
      <c r="E43" s="439"/>
      <c r="F43" s="439"/>
      <c r="G43" s="439"/>
      <c r="H43" s="439"/>
      <c r="I43" s="439"/>
      <c r="J43" s="439"/>
      <c r="K43" s="439"/>
      <c r="L43" s="439"/>
      <c r="M43" s="439"/>
      <c r="N43" s="439"/>
      <c r="O43" s="439"/>
      <c r="P43" s="439"/>
      <c r="Q43" s="439"/>
      <c r="W43" s="44"/>
      <c r="X43" s="44"/>
      <c r="Y43" s="44"/>
      <c r="Z43" s="44"/>
      <c r="AA43" s="44"/>
      <c r="AB43" s="44"/>
    </row>
    <row r="44" spans="1:38">
      <c r="L44" s="78"/>
      <c r="Q44" s="44"/>
    </row>
    <row r="45" spans="1:38">
      <c r="Q45" s="44"/>
      <c r="R45" s="44"/>
    </row>
    <row r="46" spans="1:38">
      <c r="A46" s="4"/>
    </row>
    <row r="48" spans="1:38">
      <c r="E48" s="22"/>
      <c r="Q48" s="8"/>
      <c r="R48" s="8"/>
      <c r="S48" s="8"/>
      <c r="T48" s="8"/>
      <c r="U48" s="8"/>
      <c r="V48" s="8"/>
      <c r="W48" s="60"/>
      <c r="X48" s="60"/>
      <c r="Y48" s="60"/>
      <c r="Z48" s="60"/>
      <c r="AA48" s="60"/>
      <c r="AB48" s="60"/>
      <c r="AC48" s="60"/>
      <c r="AD48" s="8"/>
      <c r="AE48" s="8"/>
      <c r="AF48" s="8"/>
      <c r="AG48" s="8"/>
      <c r="AH48" s="8"/>
      <c r="AI48" s="8"/>
      <c r="AJ48" s="60"/>
      <c r="AK48" s="60"/>
      <c r="AL48" s="60"/>
    </row>
    <row r="49" spans="5:38">
      <c r="E49" s="22"/>
      <c r="Q49" s="8"/>
      <c r="R49" s="8"/>
      <c r="S49" s="8"/>
      <c r="T49" s="8"/>
      <c r="U49" s="8"/>
      <c r="V49" s="8"/>
      <c r="W49" s="60"/>
      <c r="X49" s="60"/>
      <c r="Y49" s="60"/>
      <c r="Z49" s="60"/>
      <c r="AA49" s="60"/>
      <c r="AB49" s="60"/>
      <c r="AC49" s="60"/>
      <c r="AD49" s="8"/>
      <c r="AE49" s="8"/>
      <c r="AF49" s="8"/>
      <c r="AG49" s="8"/>
      <c r="AH49" s="8"/>
      <c r="AI49" s="8"/>
      <c r="AJ49" s="60"/>
      <c r="AK49" s="60"/>
      <c r="AL49" s="60"/>
    </row>
    <row r="50" spans="5:38">
      <c r="E50" s="22"/>
      <c r="P50" s="13"/>
      <c r="Q50" s="8"/>
      <c r="R50" s="8"/>
      <c r="S50" s="8"/>
      <c r="T50" s="8"/>
      <c r="U50" s="8"/>
      <c r="V50" s="8"/>
      <c r="W50" s="60"/>
      <c r="X50" s="60"/>
      <c r="Y50" s="60"/>
      <c r="Z50" s="60"/>
      <c r="AA50" s="60"/>
      <c r="AB50" s="60"/>
      <c r="AC50" s="60"/>
      <c r="AD50" s="8"/>
      <c r="AE50" s="8"/>
      <c r="AF50" s="8"/>
      <c r="AG50" s="8"/>
      <c r="AH50" s="8"/>
      <c r="AI50" s="8"/>
      <c r="AJ50" s="60"/>
      <c r="AK50" s="60"/>
      <c r="AL50" s="60"/>
    </row>
    <row r="51" spans="5:38">
      <c r="E51" s="22"/>
      <c r="J51" s="25"/>
      <c r="P51" s="13"/>
      <c r="Q51" s="8"/>
      <c r="R51" s="8"/>
      <c r="S51" s="8"/>
      <c r="T51" s="8"/>
      <c r="U51" s="8"/>
      <c r="V51" s="8"/>
      <c r="W51" s="60"/>
      <c r="X51" s="60"/>
      <c r="Y51" s="60"/>
      <c r="Z51" s="60"/>
      <c r="AA51" s="60"/>
      <c r="AB51" s="60"/>
      <c r="AC51" s="60"/>
      <c r="AD51" s="8"/>
      <c r="AE51" s="8"/>
      <c r="AF51" s="8"/>
      <c r="AG51" s="8"/>
      <c r="AH51" s="8"/>
      <c r="AI51" s="8"/>
      <c r="AJ51" s="60"/>
      <c r="AK51" s="60"/>
      <c r="AL51" s="60"/>
    </row>
    <row r="52" spans="5:38">
      <c r="E52" s="22"/>
      <c r="J52" s="25"/>
      <c r="Q52" s="8"/>
      <c r="R52" s="8"/>
      <c r="S52" s="8"/>
      <c r="T52" s="8"/>
      <c r="U52" s="8"/>
      <c r="V52" s="8"/>
      <c r="W52" s="60"/>
      <c r="X52" s="60"/>
      <c r="Y52" s="60"/>
      <c r="Z52" s="60"/>
      <c r="AA52" s="60"/>
      <c r="AB52" s="60"/>
      <c r="AC52" s="60"/>
      <c r="AD52" s="8"/>
      <c r="AE52" s="8"/>
      <c r="AF52" s="8"/>
      <c r="AG52" s="8"/>
      <c r="AH52" s="8"/>
      <c r="AI52" s="8"/>
      <c r="AJ52" s="60"/>
      <c r="AK52" s="60"/>
      <c r="AL52" s="60"/>
    </row>
    <row r="53" spans="5:38">
      <c r="E53" s="22"/>
      <c r="G53" s="120"/>
      <c r="H53" s="120"/>
      <c r="I53" s="120"/>
      <c r="J53" s="60"/>
      <c r="K53" s="60"/>
      <c r="L53" s="60"/>
      <c r="M53" s="120"/>
      <c r="N53" s="120"/>
      <c r="O53" s="120"/>
      <c r="P53" s="120"/>
      <c r="Q53" s="120"/>
      <c r="R53" s="120"/>
      <c r="S53" s="120"/>
      <c r="T53" s="60"/>
      <c r="U53" s="60"/>
      <c r="V53" s="120"/>
      <c r="W53" s="120"/>
      <c r="X53" s="120"/>
      <c r="Y53" s="120"/>
      <c r="Z53" s="120"/>
      <c r="AA53" s="120"/>
      <c r="AB53" s="120"/>
      <c r="AC53" s="120"/>
      <c r="AD53" s="120"/>
      <c r="AE53" s="120"/>
      <c r="AF53" s="120"/>
      <c r="AG53" s="120"/>
      <c r="AH53" s="120"/>
      <c r="AI53" s="120"/>
      <c r="AJ53" s="120"/>
      <c r="AK53" s="120"/>
      <c r="AL53" s="120"/>
    </row>
    <row r="54" spans="5:38">
      <c r="E54" s="22"/>
      <c r="G54" s="68"/>
      <c r="H54" s="68"/>
      <c r="I54" s="68"/>
      <c r="J54" s="68"/>
      <c r="M54" s="68"/>
      <c r="N54" s="68"/>
      <c r="O54" s="68"/>
      <c r="P54" s="68"/>
      <c r="Q54" s="68"/>
      <c r="R54" s="68"/>
      <c r="S54" s="68"/>
      <c r="T54" s="8"/>
      <c r="U54" s="8"/>
      <c r="V54" s="68"/>
      <c r="W54" s="68"/>
      <c r="X54" s="68"/>
      <c r="Y54" s="68"/>
      <c r="Z54" s="68"/>
      <c r="AA54" s="68"/>
      <c r="AB54" s="68"/>
      <c r="AC54" s="68"/>
      <c r="AD54" s="68"/>
      <c r="AE54" s="68"/>
      <c r="AF54" s="68"/>
      <c r="AG54" s="68"/>
      <c r="AH54" s="68"/>
      <c r="AI54" s="68"/>
      <c r="AJ54" s="68"/>
      <c r="AK54" s="68"/>
      <c r="AL54" s="68"/>
    </row>
    <row r="55" spans="5:38">
      <c r="E55" s="22"/>
      <c r="G55" s="68"/>
      <c r="H55" s="68"/>
      <c r="I55" s="68"/>
      <c r="J55" s="68"/>
      <c r="M55" s="68"/>
      <c r="N55" s="68"/>
      <c r="O55" s="68"/>
      <c r="P55" s="68"/>
      <c r="Q55" s="68"/>
      <c r="R55" s="68"/>
      <c r="S55" s="68"/>
      <c r="T55" s="8"/>
      <c r="U55" s="8"/>
      <c r="V55" s="68"/>
      <c r="W55" s="68"/>
      <c r="X55" s="68"/>
      <c r="Y55" s="68"/>
      <c r="Z55" s="68"/>
      <c r="AA55" s="68"/>
      <c r="AB55" s="68"/>
      <c r="AC55" s="68"/>
      <c r="AD55" s="68"/>
      <c r="AE55" s="68"/>
      <c r="AF55" s="68"/>
      <c r="AG55" s="68"/>
      <c r="AH55" s="68"/>
      <c r="AI55" s="68"/>
      <c r="AJ55" s="68"/>
      <c r="AK55" s="68"/>
      <c r="AL55" s="68"/>
    </row>
    <row r="56" spans="5:38">
      <c r="E56" s="22"/>
      <c r="G56" s="13"/>
      <c r="H56" s="13"/>
      <c r="I56" s="13"/>
      <c r="J56" s="13"/>
      <c r="M56" s="187"/>
      <c r="N56" s="187"/>
      <c r="P56" s="187"/>
      <c r="Q56" s="187"/>
      <c r="R56" s="187"/>
      <c r="S56" s="187"/>
      <c r="T56" s="8"/>
      <c r="U56" s="8"/>
      <c r="V56" s="80"/>
      <c r="W56" s="80"/>
      <c r="X56" s="80"/>
      <c r="Y56" s="80"/>
      <c r="Z56" s="80"/>
      <c r="AA56" s="80"/>
      <c r="AB56" s="8"/>
      <c r="AC56" s="8"/>
      <c r="AD56" s="80"/>
      <c r="AE56" s="80"/>
      <c r="AF56" s="80"/>
      <c r="AG56" s="80"/>
      <c r="AH56" s="80"/>
      <c r="AI56" s="80"/>
      <c r="AJ56" s="80"/>
      <c r="AK56" s="80"/>
      <c r="AL56" s="80"/>
    </row>
    <row r="57" spans="5:38">
      <c r="E57" s="22"/>
      <c r="Q57" s="8"/>
      <c r="R57" s="8"/>
      <c r="S57" s="8"/>
      <c r="T57" s="8"/>
      <c r="U57" s="8"/>
      <c r="V57" s="8"/>
      <c r="W57" s="8"/>
      <c r="X57" s="8"/>
      <c r="Y57" s="8"/>
      <c r="Z57" s="8"/>
      <c r="AA57" s="8"/>
      <c r="AB57" s="8"/>
      <c r="AC57" s="8"/>
      <c r="AD57" s="8"/>
      <c r="AE57" s="8"/>
      <c r="AF57" s="8"/>
      <c r="AG57" s="8"/>
      <c r="AH57" s="8"/>
      <c r="AI57" s="8"/>
      <c r="AJ57" s="8"/>
      <c r="AK57" s="8"/>
      <c r="AL57" s="8"/>
    </row>
    <row r="58" spans="5:38">
      <c r="E58" s="4"/>
      <c r="Q58" s="8"/>
      <c r="R58" s="8"/>
      <c r="S58" s="8"/>
      <c r="T58" s="8"/>
      <c r="U58" s="8"/>
      <c r="V58" s="8"/>
      <c r="W58" s="8"/>
      <c r="X58" s="8"/>
      <c r="Y58" s="8"/>
      <c r="Z58" s="8"/>
      <c r="AA58" s="8"/>
      <c r="AB58" s="8"/>
      <c r="AC58" s="8"/>
      <c r="AD58" s="8"/>
      <c r="AE58" s="8"/>
      <c r="AF58" s="8"/>
      <c r="AG58" s="8"/>
      <c r="AH58" s="8"/>
      <c r="AI58" s="8"/>
      <c r="AJ58" s="8"/>
      <c r="AK58" s="8"/>
      <c r="AL58" s="8"/>
    </row>
    <row r="59" spans="5:38">
      <c r="E59" s="4"/>
      <c r="G59" s="327"/>
      <c r="H59" s="327"/>
      <c r="I59" s="327"/>
      <c r="J59" s="327"/>
      <c r="K59" s="328"/>
      <c r="L59" s="328"/>
      <c r="M59" s="327"/>
      <c r="N59" s="327"/>
      <c r="O59" s="327"/>
      <c r="P59" s="327"/>
      <c r="Q59" s="327"/>
      <c r="R59" s="327"/>
      <c r="S59" s="327"/>
      <c r="T59" s="328"/>
      <c r="U59" s="328"/>
      <c r="V59" s="327"/>
      <c r="W59" s="327"/>
      <c r="X59" s="327"/>
      <c r="Y59" s="327"/>
      <c r="Z59" s="327"/>
      <c r="AA59" s="327"/>
      <c r="AB59" s="328"/>
      <c r="AC59" s="328"/>
      <c r="AD59" s="327"/>
      <c r="AE59" s="327"/>
      <c r="AF59" s="327"/>
      <c r="AG59" s="327"/>
      <c r="AH59" s="327"/>
      <c r="AI59" s="327"/>
      <c r="AJ59" s="327"/>
      <c r="AK59" s="327"/>
      <c r="AL59" s="327"/>
    </row>
  </sheetData>
  <customSheetViews>
    <customSheetView guid="{595D07C0-E761-11DC-9357-001B6391840E}" fitToPage="1">
      <selection activeCell="D186" sqref="D186"/>
      <pageMargins left="0.7" right="0.7" top="0.78740157499999996" bottom="0.78740157499999996" header="0.3" footer="0.3"/>
      <headerFooter alignWithMargins="0"/>
    </customSheetView>
    <customSheetView guid="{4221DF2B-D9E6-40BE-9C37-8B5A92E46F7B}" showPageBreaks="1" fitToPage="1" showRuler="0" topLeftCell="A202">
      <selection activeCell="A245" sqref="A245:A250"/>
      <pageMargins left="0.7" right="0.7" top="0.78740157499999996" bottom="0.78740157499999996" header="0.3" footer="0.3"/>
      <headerFooter alignWithMargins="0"/>
    </customSheetView>
    <customSheetView guid="{8144D8E7-8996-490F-8ACB-C7957A150DAC}" fitToPage="1" showRuler="0">
      <selection activeCell="B12" sqref="B12"/>
      <pageMargins left="0.7" right="0.7" top="0.78740157499999996" bottom="0.78740157499999996" header="0.3" footer="0.3"/>
      <headerFooter alignWithMargins="0"/>
    </customSheetView>
    <customSheetView guid="{A8A9853C-301B-405A-92F6-9DCC8EB91B52}" fitToPage="1" showRuler="0">
      <selection activeCell="D148" sqref="D148"/>
      <pageMargins left="0.7" right="0.7" top="0.78740157499999996" bottom="0.78740157499999996" header="0.3" footer="0.3"/>
      <headerFooter alignWithMargins="0"/>
    </customSheetView>
    <customSheetView guid="{F90AD2DC-6F63-4FE7-9F4E-99C162A8727E}" showPageBreaks="1" fitToPage="1" showRuler="0">
      <selection activeCell="B12" sqref="B12"/>
      <pageMargins left="0.7" right="0.7" top="0.78740157499999996" bottom="0.78740157499999996" header="0.3" footer="0.3"/>
      <headerFooter alignWithMargins="0"/>
    </customSheetView>
    <customSheetView guid="{34161360-80E4-4153-B1A5-19E7BBEDD5ED}" fitToPage="1" showRuler="0" topLeftCell="A30">
      <selection activeCell="D186" sqref="D186"/>
      <pageMargins left="0.7" right="0.7" top="0.78740157499999996" bottom="0.78740157499999996" header="0.3" footer="0.3"/>
      <headerFooter alignWithMargins="0"/>
    </customSheetView>
    <customSheetView guid="{09D980A6-7F22-44D6-B957-3B1FFC43B461}" fitToPage="1" showRuler="0" topLeftCell="A157">
      <selection activeCell="B171" sqref="B171"/>
      <pageMargins left="0.7" right="0.7" top="0.78740157499999996" bottom="0.78740157499999996" header="0.3" footer="0.3"/>
      <headerFooter alignWithMargins="0"/>
    </customSheetView>
    <customSheetView guid="{A4328FE7-0B36-4A96-9E82-0C2C10ECE34E}" fitToPage="1" showRuler="0" topLeftCell="A130">
      <selection activeCell="D150" sqref="D150"/>
      <pageMargins left="0.7" right="0.7" top="0.78740157499999996" bottom="0.78740157499999996" header="0.3" footer="0.3"/>
      <headerFooter alignWithMargins="0"/>
    </customSheetView>
    <customSheetView guid="{F0335B52-931C-4173-85AE-87F3D6604B59}" showPageBreaks="1" showRuler="0" topLeftCell="A130">
      <selection activeCell="K161" sqref="K161"/>
      <pageMargins left="0.7" right="0.7" top="0.78740157499999996" bottom="0.78740157499999996" header="0.3" footer="0.3"/>
      <headerFooter alignWithMargins="0"/>
    </customSheetView>
  </customSheetViews>
  <mergeCells count="5">
    <mergeCell ref="A39:Q39"/>
    <mergeCell ref="A40:Q40"/>
    <mergeCell ref="A41:Q41"/>
    <mergeCell ref="A42:Q42"/>
    <mergeCell ref="A43:Q43"/>
  </mergeCells>
  <phoneticPr fontId="14" type="noConversion"/>
  <conditionalFormatting sqref="G54:AI54">
    <cfRule type="cellIs" dxfId="1683" priority="282" operator="equal">
      <formula>"-"</formula>
    </cfRule>
  </conditionalFormatting>
  <conditionalFormatting sqref="G53:J53 M53:S53 V53:AL53">
    <cfRule type="cellIs" dxfId="1682" priority="280" stopIfTrue="1" operator="equal">
      <formula>"-"</formula>
    </cfRule>
    <cfRule type="containsText" dxfId="1681" priority="281" stopIfTrue="1" operator="containsText" text="leer">
      <formula>NOT(ISERROR(SEARCH("leer",G53)))</formula>
    </cfRule>
  </conditionalFormatting>
  <conditionalFormatting sqref="G52:J52 M52:S52 V52:AL52">
    <cfRule type="cellIs" dxfId="1680" priority="278" stopIfTrue="1" operator="equal">
      <formula>"-"</formula>
    </cfRule>
    <cfRule type="containsText" dxfId="1679" priority="279" stopIfTrue="1" operator="containsText" text="leer">
      <formula>NOT(ISERROR(SEARCH("leer",G52)))</formula>
    </cfRule>
  </conditionalFormatting>
  <conditionalFormatting sqref="G52:J52">
    <cfRule type="cellIs" dxfId="1678" priority="276" stopIfTrue="1" operator="equal">
      <formula>"-"</formula>
    </cfRule>
    <cfRule type="containsText" dxfId="1677" priority="277" stopIfTrue="1" operator="containsText" text="leer">
      <formula>NOT(ISERROR(SEARCH("leer",G52)))</formula>
    </cfRule>
  </conditionalFormatting>
  <conditionalFormatting sqref="G52:J52">
    <cfRule type="cellIs" dxfId="1676" priority="274" stopIfTrue="1" operator="equal">
      <formula>"-"</formula>
    </cfRule>
    <cfRule type="containsText" dxfId="1675" priority="275" stopIfTrue="1" operator="containsText" text="leer">
      <formula>NOT(ISERROR(SEARCH("leer",G52)))</formula>
    </cfRule>
  </conditionalFormatting>
  <conditionalFormatting sqref="G52:J52">
    <cfRule type="cellIs" dxfId="1674" priority="272" stopIfTrue="1" operator="equal">
      <formula>"-"</formula>
    </cfRule>
    <cfRule type="containsText" dxfId="1673" priority="273" stopIfTrue="1" operator="containsText" text="leer">
      <formula>NOT(ISERROR(SEARCH("leer",G52)))</formula>
    </cfRule>
  </conditionalFormatting>
  <conditionalFormatting sqref="G52:J52">
    <cfRule type="cellIs" dxfId="1672" priority="270" stopIfTrue="1" operator="equal">
      <formula>"-"</formula>
    </cfRule>
    <cfRule type="containsText" dxfId="1671" priority="271" stopIfTrue="1" operator="containsText" text="leer">
      <formula>NOT(ISERROR(SEARCH("leer",G52)))</formula>
    </cfRule>
  </conditionalFormatting>
  <conditionalFormatting sqref="G52:J52">
    <cfRule type="cellIs" dxfId="1670" priority="268" stopIfTrue="1" operator="equal">
      <formula>"-"</formula>
    </cfRule>
    <cfRule type="containsText" dxfId="1669" priority="269" stopIfTrue="1" operator="containsText" text="leer">
      <formula>NOT(ISERROR(SEARCH("leer",G52)))</formula>
    </cfRule>
  </conditionalFormatting>
  <conditionalFormatting sqref="M52:S52">
    <cfRule type="cellIs" dxfId="1668" priority="266" stopIfTrue="1" operator="equal">
      <formula>"-"</formula>
    </cfRule>
    <cfRule type="containsText" dxfId="1667" priority="267" stopIfTrue="1" operator="containsText" text="leer">
      <formula>NOT(ISERROR(SEARCH("leer",M52)))</formula>
    </cfRule>
  </conditionalFormatting>
  <conditionalFormatting sqref="M52:S52">
    <cfRule type="cellIs" dxfId="1666" priority="264" stopIfTrue="1" operator="equal">
      <formula>"-"</formula>
    </cfRule>
    <cfRule type="containsText" dxfId="1665" priority="265" stopIfTrue="1" operator="containsText" text="leer">
      <formula>NOT(ISERROR(SEARCH("leer",M52)))</formula>
    </cfRule>
  </conditionalFormatting>
  <conditionalFormatting sqref="M52:S52">
    <cfRule type="cellIs" dxfId="1664" priority="262" stopIfTrue="1" operator="equal">
      <formula>"-"</formula>
    </cfRule>
    <cfRule type="containsText" dxfId="1663" priority="263" stopIfTrue="1" operator="containsText" text="leer">
      <formula>NOT(ISERROR(SEARCH("leer",M52)))</formula>
    </cfRule>
  </conditionalFormatting>
  <conditionalFormatting sqref="M52:S52">
    <cfRule type="cellIs" dxfId="1662" priority="260" stopIfTrue="1" operator="equal">
      <formula>"-"</formula>
    </cfRule>
    <cfRule type="containsText" dxfId="1661" priority="261" stopIfTrue="1" operator="containsText" text="leer">
      <formula>NOT(ISERROR(SEARCH("leer",M52)))</formula>
    </cfRule>
  </conditionalFormatting>
  <conditionalFormatting sqref="M52:S52">
    <cfRule type="cellIs" dxfId="1660" priority="258" stopIfTrue="1" operator="equal">
      <formula>"-"</formula>
    </cfRule>
    <cfRule type="containsText" dxfId="1659" priority="259" stopIfTrue="1" operator="containsText" text="leer">
      <formula>NOT(ISERROR(SEARCH("leer",M52)))</formula>
    </cfRule>
  </conditionalFormatting>
  <conditionalFormatting sqref="V52:AA52">
    <cfRule type="cellIs" dxfId="1658" priority="256" stopIfTrue="1" operator="equal">
      <formula>"-"</formula>
    </cfRule>
    <cfRule type="containsText" dxfId="1657" priority="257" stopIfTrue="1" operator="containsText" text="leer">
      <formula>NOT(ISERROR(SEARCH("leer",V52)))</formula>
    </cfRule>
  </conditionalFormatting>
  <conditionalFormatting sqref="V52:AA52">
    <cfRule type="cellIs" dxfId="1656" priority="254" stopIfTrue="1" operator="equal">
      <formula>"-"</formula>
    </cfRule>
    <cfRule type="containsText" dxfId="1655" priority="255" stopIfTrue="1" operator="containsText" text="leer">
      <formula>NOT(ISERROR(SEARCH("leer",V52)))</formula>
    </cfRule>
  </conditionalFormatting>
  <conditionalFormatting sqref="V52:AA52">
    <cfRule type="cellIs" dxfId="1654" priority="252" stopIfTrue="1" operator="equal">
      <formula>"-"</formula>
    </cfRule>
    <cfRule type="containsText" dxfId="1653" priority="253" stopIfTrue="1" operator="containsText" text="leer">
      <formula>NOT(ISERROR(SEARCH("leer",V52)))</formula>
    </cfRule>
  </conditionalFormatting>
  <conditionalFormatting sqref="V52:AA52">
    <cfRule type="cellIs" dxfId="1652" priority="250" stopIfTrue="1" operator="equal">
      <formula>"-"</formula>
    </cfRule>
    <cfRule type="containsText" dxfId="1651" priority="251" stopIfTrue="1" operator="containsText" text="leer">
      <formula>NOT(ISERROR(SEARCH("leer",V52)))</formula>
    </cfRule>
  </conditionalFormatting>
  <conditionalFormatting sqref="V52:AA52">
    <cfRule type="cellIs" dxfId="1650" priority="248" stopIfTrue="1" operator="equal">
      <formula>"-"</formula>
    </cfRule>
    <cfRule type="containsText" dxfId="1649" priority="249" stopIfTrue="1" operator="containsText" text="leer">
      <formula>NOT(ISERROR(SEARCH("leer",V52)))</formula>
    </cfRule>
  </conditionalFormatting>
  <conditionalFormatting sqref="AD52:AL52">
    <cfRule type="cellIs" dxfId="1648" priority="246" stopIfTrue="1" operator="equal">
      <formula>"-"</formula>
    </cfRule>
    <cfRule type="containsText" dxfId="1647" priority="247" stopIfTrue="1" operator="containsText" text="leer">
      <formula>NOT(ISERROR(SEARCH("leer",AD52)))</formula>
    </cfRule>
  </conditionalFormatting>
  <conditionalFormatting sqref="AD52:AL52">
    <cfRule type="cellIs" dxfId="1646" priority="244" stopIfTrue="1" operator="equal">
      <formula>"-"</formula>
    </cfRule>
    <cfRule type="containsText" dxfId="1645" priority="245" stopIfTrue="1" operator="containsText" text="leer">
      <formula>NOT(ISERROR(SEARCH("leer",AD52)))</formula>
    </cfRule>
  </conditionalFormatting>
  <conditionalFormatting sqref="AD52:AL52">
    <cfRule type="cellIs" dxfId="1644" priority="242" stopIfTrue="1" operator="equal">
      <formula>"-"</formula>
    </cfRule>
    <cfRule type="containsText" dxfId="1643" priority="243" stopIfTrue="1" operator="containsText" text="leer">
      <formula>NOT(ISERROR(SEARCH("leer",AD52)))</formula>
    </cfRule>
  </conditionalFormatting>
  <conditionalFormatting sqref="AD52:AL52">
    <cfRule type="cellIs" dxfId="1642" priority="240" stopIfTrue="1" operator="equal">
      <formula>"-"</formula>
    </cfRule>
    <cfRule type="containsText" dxfId="1641" priority="241" stopIfTrue="1" operator="containsText" text="leer">
      <formula>NOT(ISERROR(SEARCH("leer",AD52)))</formula>
    </cfRule>
  </conditionalFormatting>
  <conditionalFormatting sqref="AD52:AL52">
    <cfRule type="cellIs" dxfId="1640" priority="238" stopIfTrue="1" operator="equal">
      <formula>"-"</formula>
    </cfRule>
    <cfRule type="containsText" dxfId="1639" priority="239" stopIfTrue="1" operator="containsText" text="leer">
      <formula>NOT(ISERROR(SEARCH("leer",AD52)))</formula>
    </cfRule>
  </conditionalFormatting>
  <conditionalFormatting sqref="G52:J52 M52:S52 V52:AL52">
    <cfRule type="cellIs" dxfId="1638" priority="236" stopIfTrue="1" operator="equal">
      <formula>"-"</formula>
    </cfRule>
    <cfRule type="containsText" dxfId="1637" priority="237" stopIfTrue="1" operator="containsText" text="leer">
      <formula>NOT(ISERROR(SEARCH("leer",G52)))</formula>
    </cfRule>
  </conditionalFormatting>
  <conditionalFormatting sqref="G52:J52">
    <cfRule type="cellIs" dxfId="1636" priority="234" stopIfTrue="1" operator="equal">
      <formula>"-"</formula>
    </cfRule>
    <cfRule type="containsText" dxfId="1635" priority="235" stopIfTrue="1" operator="containsText" text="leer">
      <formula>NOT(ISERROR(SEARCH("leer",G52)))</formula>
    </cfRule>
  </conditionalFormatting>
  <conditionalFormatting sqref="G52:J52">
    <cfRule type="cellIs" dxfId="1634" priority="232" stopIfTrue="1" operator="equal">
      <formula>"-"</formula>
    </cfRule>
    <cfRule type="containsText" dxfId="1633" priority="233" stopIfTrue="1" operator="containsText" text="leer">
      <formula>NOT(ISERROR(SEARCH("leer",G52)))</formula>
    </cfRule>
  </conditionalFormatting>
  <conditionalFormatting sqref="G52:J52">
    <cfRule type="cellIs" dxfId="1632" priority="230" stopIfTrue="1" operator="equal">
      <formula>"-"</formula>
    </cfRule>
    <cfRule type="containsText" dxfId="1631" priority="231" stopIfTrue="1" operator="containsText" text="leer">
      <formula>NOT(ISERROR(SEARCH("leer",G52)))</formula>
    </cfRule>
  </conditionalFormatting>
  <conditionalFormatting sqref="G52:J52">
    <cfRule type="cellIs" dxfId="1630" priority="228" stopIfTrue="1" operator="equal">
      <formula>"-"</formula>
    </cfRule>
    <cfRule type="containsText" dxfId="1629" priority="229" stopIfTrue="1" operator="containsText" text="leer">
      <formula>NOT(ISERROR(SEARCH("leer",G52)))</formula>
    </cfRule>
  </conditionalFormatting>
  <conditionalFormatting sqref="G52:J52">
    <cfRule type="cellIs" dxfId="1628" priority="226" stopIfTrue="1" operator="equal">
      <formula>"-"</formula>
    </cfRule>
    <cfRule type="containsText" dxfId="1627" priority="227" stopIfTrue="1" operator="containsText" text="leer">
      <formula>NOT(ISERROR(SEARCH("leer",G52)))</formula>
    </cfRule>
  </conditionalFormatting>
  <conditionalFormatting sqref="M52:S52">
    <cfRule type="cellIs" dxfId="1626" priority="224" stopIfTrue="1" operator="equal">
      <formula>"-"</formula>
    </cfRule>
    <cfRule type="containsText" dxfId="1625" priority="225" stopIfTrue="1" operator="containsText" text="leer">
      <formula>NOT(ISERROR(SEARCH("leer",M52)))</formula>
    </cfRule>
  </conditionalFormatting>
  <conditionalFormatting sqref="M52:S52">
    <cfRule type="cellIs" dxfId="1624" priority="222" stopIfTrue="1" operator="equal">
      <formula>"-"</formula>
    </cfRule>
    <cfRule type="containsText" dxfId="1623" priority="223" stopIfTrue="1" operator="containsText" text="leer">
      <formula>NOT(ISERROR(SEARCH("leer",M52)))</formula>
    </cfRule>
  </conditionalFormatting>
  <conditionalFormatting sqref="M52:S52">
    <cfRule type="cellIs" dxfId="1622" priority="220" stopIfTrue="1" operator="equal">
      <formula>"-"</formula>
    </cfRule>
    <cfRule type="containsText" dxfId="1621" priority="221" stopIfTrue="1" operator="containsText" text="leer">
      <formula>NOT(ISERROR(SEARCH("leer",M52)))</formula>
    </cfRule>
  </conditionalFormatting>
  <conditionalFormatting sqref="M52:S52">
    <cfRule type="cellIs" dxfId="1620" priority="218" stopIfTrue="1" operator="equal">
      <formula>"-"</formula>
    </cfRule>
    <cfRule type="containsText" dxfId="1619" priority="219" stopIfTrue="1" operator="containsText" text="leer">
      <formula>NOT(ISERROR(SEARCH("leer",M52)))</formula>
    </cfRule>
  </conditionalFormatting>
  <conditionalFormatting sqref="M52:S52">
    <cfRule type="cellIs" dxfId="1618" priority="216" stopIfTrue="1" operator="equal">
      <formula>"-"</formula>
    </cfRule>
    <cfRule type="containsText" dxfId="1617" priority="217" stopIfTrue="1" operator="containsText" text="leer">
      <formula>NOT(ISERROR(SEARCH("leer",M52)))</formula>
    </cfRule>
  </conditionalFormatting>
  <conditionalFormatting sqref="V52:AA52">
    <cfRule type="cellIs" dxfId="1616" priority="214" stopIfTrue="1" operator="equal">
      <formula>"-"</formula>
    </cfRule>
    <cfRule type="containsText" dxfId="1615" priority="215" stopIfTrue="1" operator="containsText" text="leer">
      <formula>NOT(ISERROR(SEARCH("leer",V52)))</formula>
    </cfRule>
  </conditionalFormatting>
  <conditionalFormatting sqref="V52:AA52">
    <cfRule type="cellIs" dxfId="1614" priority="212" stopIfTrue="1" operator="equal">
      <formula>"-"</formula>
    </cfRule>
    <cfRule type="containsText" dxfId="1613" priority="213" stopIfTrue="1" operator="containsText" text="leer">
      <formula>NOT(ISERROR(SEARCH("leer",V52)))</formula>
    </cfRule>
  </conditionalFormatting>
  <conditionalFormatting sqref="V52:AA52">
    <cfRule type="cellIs" dxfId="1612" priority="210" stopIfTrue="1" operator="equal">
      <formula>"-"</formula>
    </cfRule>
    <cfRule type="containsText" dxfId="1611" priority="211" stopIfTrue="1" operator="containsText" text="leer">
      <formula>NOT(ISERROR(SEARCH("leer",V52)))</formula>
    </cfRule>
  </conditionalFormatting>
  <conditionalFormatting sqref="V52:AA52">
    <cfRule type="cellIs" dxfId="1610" priority="208" stopIfTrue="1" operator="equal">
      <formula>"-"</formula>
    </cfRule>
    <cfRule type="containsText" dxfId="1609" priority="209" stopIfTrue="1" operator="containsText" text="leer">
      <formula>NOT(ISERROR(SEARCH("leer",V52)))</formula>
    </cfRule>
  </conditionalFormatting>
  <conditionalFormatting sqref="V52:AA52">
    <cfRule type="cellIs" dxfId="1608" priority="206" stopIfTrue="1" operator="equal">
      <formula>"-"</formula>
    </cfRule>
    <cfRule type="containsText" dxfId="1607" priority="207" stopIfTrue="1" operator="containsText" text="leer">
      <formula>NOT(ISERROR(SEARCH("leer",V52)))</formula>
    </cfRule>
  </conditionalFormatting>
  <conditionalFormatting sqref="AD52:AL52">
    <cfRule type="cellIs" dxfId="1606" priority="204" stopIfTrue="1" operator="equal">
      <formula>"-"</formula>
    </cfRule>
    <cfRule type="containsText" dxfId="1605" priority="205" stopIfTrue="1" operator="containsText" text="leer">
      <formula>NOT(ISERROR(SEARCH("leer",AD52)))</formula>
    </cfRule>
  </conditionalFormatting>
  <conditionalFormatting sqref="AD52:AL52">
    <cfRule type="cellIs" dxfId="1604" priority="202" stopIfTrue="1" operator="equal">
      <formula>"-"</formula>
    </cfRule>
    <cfRule type="containsText" dxfId="1603" priority="203" stopIfTrue="1" operator="containsText" text="leer">
      <formula>NOT(ISERROR(SEARCH("leer",AD52)))</formula>
    </cfRule>
  </conditionalFormatting>
  <conditionalFormatting sqref="AD52:AL52">
    <cfRule type="cellIs" dxfId="1602" priority="200" stopIfTrue="1" operator="equal">
      <formula>"-"</formula>
    </cfRule>
    <cfRule type="containsText" dxfId="1601" priority="201" stopIfTrue="1" operator="containsText" text="leer">
      <formula>NOT(ISERROR(SEARCH("leer",AD52)))</formula>
    </cfRule>
  </conditionalFormatting>
  <conditionalFormatting sqref="AD52:AL52">
    <cfRule type="cellIs" dxfId="1600" priority="198" stopIfTrue="1" operator="equal">
      <formula>"-"</formula>
    </cfRule>
    <cfRule type="containsText" dxfId="1599" priority="199" stopIfTrue="1" operator="containsText" text="leer">
      <formula>NOT(ISERROR(SEARCH("leer",AD52)))</formula>
    </cfRule>
  </conditionalFormatting>
  <conditionalFormatting sqref="AD52:AL52">
    <cfRule type="cellIs" dxfId="1598" priority="196" stopIfTrue="1" operator="equal">
      <formula>"-"</formula>
    </cfRule>
    <cfRule type="containsText" dxfId="1597" priority="197" stopIfTrue="1" operator="containsText" text="leer">
      <formula>NOT(ISERROR(SEARCH("leer",AD52)))</formula>
    </cfRule>
  </conditionalFormatting>
  <conditionalFormatting sqref="G51:J51">
    <cfRule type="cellIs" dxfId="1596" priority="194" stopIfTrue="1" operator="equal">
      <formula>"-"</formula>
    </cfRule>
    <cfRule type="containsText" dxfId="1595" priority="195" stopIfTrue="1" operator="containsText" text="leer">
      <formula>NOT(ISERROR(SEARCH("leer",G51)))</formula>
    </cfRule>
  </conditionalFormatting>
  <conditionalFormatting sqref="G51:J51">
    <cfRule type="cellIs" dxfId="1594" priority="193" stopIfTrue="1" operator="equal">
      <formula>"-"</formula>
    </cfRule>
  </conditionalFormatting>
  <conditionalFormatting sqref="G51:J51">
    <cfRule type="cellIs" dxfId="1593" priority="191" stopIfTrue="1" operator="equal">
      <formula>"-"</formula>
    </cfRule>
    <cfRule type="containsText" dxfId="1592" priority="192" stopIfTrue="1" operator="containsText" text="leer">
      <formula>NOT(ISERROR(SEARCH("leer",G51)))</formula>
    </cfRule>
  </conditionalFormatting>
  <conditionalFormatting sqref="G51:J51">
    <cfRule type="cellIs" dxfId="1591" priority="190" stopIfTrue="1" operator="equal">
      <formula>"-"</formula>
    </cfRule>
  </conditionalFormatting>
  <conditionalFormatting sqref="M51:N51 P51:S51">
    <cfRule type="cellIs" dxfId="1590" priority="188" stopIfTrue="1" operator="equal">
      <formula>"-"</formula>
    </cfRule>
    <cfRule type="containsText" dxfId="1589" priority="189" stopIfTrue="1" operator="containsText" text="leer">
      <formula>NOT(ISERROR(SEARCH("leer",M51)))</formula>
    </cfRule>
  </conditionalFormatting>
  <conditionalFormatting sqref="M51:N51 P51:S51">
    <cfRule type="cellIs" dxfId="1588" priority="187" stopIfTrue="1" operator="equal">
      <formula>"-"</formula>
    </cfRule>
  </conditionalFormatting>
  <conditionalFormatting sqref="M51:N51 P51:S51">
    <cfRule type="cellIs" dxfId="1587" priority="185" stopIfTrue="1" operator="equal">
      <formula>"-"</formula>
    </cfRule>
    <cfRule type="containsText" dxfId="1586" priority="186" stopIfTrue="1" operator="containsText" text="leer">
      <formula>NOT(ISERROR(SEARCH("leer",M51)))</formula>
    </cfRule>
  </conditionalFormatting>
  <conditionalFormatting sqref="M51:N51 P51:S51">
    <cfRule type="cellIs" dxfId="1585" priority="184" stopIfTrue="1" operator="equal">
      <formula>"-"</formula>
    </cfRule>
  </conditionalFormatting>
  <conditionalFormatting sqref="V51:AA51">
    <cfRule type="cellIs" dxfId="1584" priority="182" stopIfTrue="1" operator="equal">
      <formula>"-"</formula>
    </cfRule>
    <cfRule type="containsText" dxfId="1583" priority="183" stopIfTrue="1" operator="containsText" text="leer">
      <formula>NOT(ISERROR(SEARCH("leer",V51)))</formula>
    </cfRule>
  </conditionalFormatting>
  <conditionalFormatting sqref="V51:AA51">
    <cfRule type="cellIs" dxfId="1582" priority="181" stopIfTrue="1" operator="equal">
      <formula>"-"</formula>
    </cfRule>
  </conditionalFormatting>
  <conditionalFormatting sqref="V51:AA51">
    <cfRule type="cellIs" dxfId="1581" priority="179" stopIfTrue="1" operator="equal">
      <formula>"-"</formula>
    </cfRule>
    <cfRule type="containsText" dxfId="1580" priority="180" stopIfTrue="1" operator="containsText" text="leer">
      <formula>NOT(ISERROR(SEARCH("leer",V51)))</formula>
    </cfRule>
  </conditionalFormatting>
  <conditionalFormatting sqref="V51:AA51">
    <cfRule type="cellIs" dxfId="1579" priority="178" stopIfTrue="1" operator="equal">
      <formula>"-"</formula>
    </cfRule>
  </conditionalFormatting>
  <conditionalFormatting sqref="AD51:AL51">
    <cfRule type="cellIs" dxfId="1578" priority="176" stopIfTrue="1" operator="equal">
      <formula>"-"</formula>
    </cfRule>
    <cfRule type="containsText" dxfId="1577" priority="177" stopIfTrue="1" operator="containsText" text="leer">
      <formula>NOT(ISERROR(SEARCH("leer",AD51)))</formula>
    </cfRule>
  </conditionalFormatting>
  <conditionalFormatting sqref="AD51:AL51">
    <cfRule type="cellIs" dxfId="1576" priority="175" stopIfTrue="1" operator="equal">
      <formula>"-"</formula>
    </cfRule>
  </conditionalFormatting>
  <conditionalFormatting sqref="AD51:AL51">
    <cfRule type="cellIs" dxfId="1575" priority="173" stopIfTrue="1" operator="equal">
      <formula>"-"</formula>
    </cfRule>
    <cfRule type="containsText" dxfId="1574" priority="174" stopIfTrue="1" operator="containsText" text="leer">
      <formula>NOT(ISERROR(SEARCH("leer",AD51)))</formula>
    </cfRule>
  </conditionalFormatting>
  <conditionalFormatting sqref="AD51:AL51">
    <cfRule type="cellIs" dxfId="1573" priority="172" stopIfTrue="1" operator="equal">
      <formula>"-"</formula>
    </cfRule>
  </conditionalFormatting>
  <conditionalFormatting sqref="G51:J51">
    <cfRule type="cellIs" dxfId="1572" priority="170" stopIfTrue="1" operator="equal">
      <formula>"-"</formula>
    </cfRule>
    <cfRule type="containsText" dxfId="1571" priority="171" stopIfTrue="1" operator="containsText" text="leer">
      <formula>NOT(ISERROR(SEARCH("leer",G51)))</formula>
    </cfRule>
  </conditionalFormatting>
  <conditionalFormatting sqref="G51:J51">
    <cfRule type="cellIs" dxfId="1570" priority="169" stopIfTrue="1" operator="equal">
      <formula>"-"</formula>
    </cfRule>
  </conditionalFormatting>
  <conditionalFormatting sqref="G51:J51">
    <cfRule type="cellIs" dxfId="1569" priority="167" stopIfTrue="1" operator="equal">
      <formula>"-"</formula>
    </cfRule>
    <cfRule type="containsText" dxfId="1568" priority="168" stopIfTrue="1" operator="containsText" text="leer">
      <formula>NOT(ISERROR(SEARCH("leer",G51)))</formula>
    </cfRule>
  </conditionalFormatting>
  <conditionalFormatting sqref="G51:J51">
    <cfRule type="cellIs" dxfId="1567" priority="166" stopIfTrue="1" operator="equal">
      <formula>"-"</formula>
    </cfRule>
  </conditionalFormatting>
  <conditionalFormatting sqref="M51:N51 P51:S51">
    <cfRule type="cellIs" dxfId="1566" priority="164" stopIfTrue="1" operator="equal">
      <formula>"-"</formula>
    </cfRule>
    <cfRule type="containsText" dxfId="1565" priority="165" stopIfTrue="1" operator="containsText" text="leer">
      <formula>NOT(ISERROR(SEARCH("leer",M51)))</formula>
    </cfRule>
  </conditionalFormatting>
  <conditionalFormatting sqref="M51:N51 P51:S51">
    <cfRule type="cellIs" dxfId="1564" priority="163" stopIfTrue="1" operator="equal">
      <formula>"-"</formula>
    </cfRule>
  </conditionalFormatting>
  <conditionalFormatting sqref="M51:N51 P51:S51">
    <cfRule type="cellIs" dxfId="1563" priority="161" stopIfTrue="1" operator="equal">
      <formula>"-"</formula>
    </cfRule>
    <cfRule type="containsText" dxfId="1562" priority="162" stopIfTrue="1" operator="containsText" text="leer">
      <formula>NOT(ISERROR(SEARCH("leer",M51)))</formula>
    </cfRule>
  </conditionalFormatting>
  <conditionalFormatting sqref="M51:N51 P51:S51">
    <cfRule type="cellIs" dxfId="1561" priority="160" stopIfTrue="1" operator="equal">
      <formula>"-"</formula>
    </cfRule>
  </conditionalFormatting>
  <conditionalFormatting sqref="V51:AA51">
    <cfRule type="cellIs" dxfId="1560" priority="158" stopIfTrue="1" operator="equal">
      <formula>"-"</formula>
    </cfRule>
    <cfRule type="containsText" dxfId="1559" priority="159" stopIfTrue="1" operator="containsText" text="leer">
      <formula>NOT(ISERROR(SEARCH("leer",V51)))</formula>
    </cfRule>
  </conditionalFormatting>
  <conditionalFormatting sqref="V51:AA51">
    <cfRule type="cellIs" dxfId="1558" priority="157" stopIfTrue="1" operator="equal">
      <formula>"-"</formula>
    </cfRule>
  </conditionalFormatting>
  <conditionalFormatting sqref="V51:AA51">
    <cfRule type="cellIs" dxfId="1557" priority="155" stopIfTrue="1" operator="equal">
      <formula>"-"</formula>
    </cfRule>
    <cfRule type="containsText" dxfId="1556" priority="156" stopIfTrue="1" operator="containsText" text="leer">
      <formula>NOT(ISERROR(SEARCH("leer",V51)))</formula>
    </cfRule>
  </conditionalFormatting>
  <conditionalFormatting sqref="V51:AA51">
    <cfRule type="cellIs" dxfId="1555" priority="154" stopIfTrue="1" operator="equal">
      <formula>"-"</formula>
    </cfRule>
  </conditionalFormatting>
  <conditionalFormatting sqref="AD51:AL51">
    <cfRule type="cellIs" dxfId="1554" priority="152" stopIfTrue="1" operator="equal">
      <formula>"-"</formula>
    </cfRule>
    <cfRule type="containsText" dxfId="1553" priority="153" stopIfTrue="1" operator="containsText" text="leer">
      <formula>NOT(ISERROR(SEARCH("leer",AD51)))</formula>
    </cfRule>
  </conditionalFormatting>
  <conditionalFormatting sqref="AD51:AL51">
    <cfRule type="cellIs" dxfId="1552" priority="151" stopIfTrue="1" operator="equal">
      <formula>"-"</formula>
    </cfRule>
  </conditionalFormatting>
  <conditionalFormatting sqref="AD51:AL51">
    <cfRule type="cellIs" dxfId="1551" priority="149" stopIfTrue="1" operator="equal">
      <formula>"-"</formula>
    </cfRule>
    <cfRule type="containsText" dxfId="1550" priority="150" stopIfTrue="1" operator="containsText" text="leer">
      <formula>NOT(ISERROR(SEARCH("leer",AD51)))</formula>
    </cfRule>
  </conditionalFormatting>
  <conditionalFormatting sqref="AD51:AL51">
    <cfRule type="cellIs" dxfId="1549" priority="148" stopIfTrue="1" operator="equal">
      <formula>"-"</formula>
    </cfRule>
  </conditionalFormatting>
  <conditionalFormatting sqref="AD51:AL51">
    <cfRule type="cellIs" dxfId="1548" priority="146" stopIfTrue="1" operator="equal">
      <formula>"-"</formula>
    </cfRule>
    <cfRule type="containsText" dxfId="1547" priority="147" stopIfTrue="1" operator="containsText" text="leer">
      <formula>NOT(ISERROR(SEARCH("leer",AD51)))</formula>
    </cfRule>
  </conditionalFormatting>
  <conditionalFormatting sqref="AD51:AL51">
    <cfRule type="cellIs" dxfId="1546" priority="145" stopIfTrue="1" operator="equal">
      <formula>"-"</formula>
    </cfRule>
  </conditionalFormatting>
  <conditionalFormatting sqref="AD51:AL51">
    <cfRule type="cellIs" dxfId="1545" priority="143" stopIfTrue="1" operator="equal">
      <formula>"-"</formula>
    </cfRule>
    <cfRule type="containsText" dxfId="1544" priority="144" stopIfTrue="1" operator="containsText" text="leer">
      <formula>NOT(ISERROR(SEARCH("leer",AD51)))</formula>
    </cfRule>
  </conditionalFormatting>
  <conditionalFormatting sqref="AD51:AL51">
    <cfRule type="cellIs" dxfId="1543" priority="142" stopIfTrue="1" operator="equal">
      <formula>"-"</formula>
    </cfRule>
  </conditionalFormatting>
  <conditionalFormatting sqref="H28:H33">
    <cfRule type="cellIs" dxfId="1542" priority="1" stopIfTrue="1" operator="equal">
      <formula>"-"</formula>
    </cfRule>
  </conditionalFormatting>
  <conditionalFormatting sqref="K5:K33">
    <cfRule type="cellIs" dxfId="1541" priority="141" operator="equal">
      <formula>"-"</formula>
    </cfRule>
  </conditionalFormatting>
  <conditionalFormatting sqref="J5:J8 J11:J17 J20:J36">
    <cfRule type="cellIs" dxfId="1540" priority="139" stopIfTrue="1" operator="equal">
      <formula>"-"</formula>
    </cfRule>
    <cfRule type="containsText" dxfId="1539" priority="140" stopIfTrue="1" operator="containsText" text="leer">
      <formula>NOT(ISERROR(SEARCH("leer",J5)))</formula>
    </cfRule>
  </conditionalFormatting>
  <conditionalFormatting sqref="I5:I8 I11:I17 I20 I26:I33">
    <cfRule type="cellIs" dxfId="1538" priority="137" stopIfTrue="1" operator="equal">
      <formula>"-"</formula>
    </cfRule>
    <cfRule type="containsText" dxfId="1537" priority="138" stopIfTrue="1" operator="containsText" text="leer">
      <formula>NOT(ISERROR(SEARCH("leer",I5)))</formula>
    </cfRule>
  </conditionalFormatting>
  <conditionalFormatting sqref="I5:I8">
    <cfRule type="cellIs" dxfId="1536" priority="135" stopIfTrue="1" operator="equal">
      <formula>"-"</formula>
    </cfRule>
    <cfRule type="containsText" dxfId="1535" priority="136" stopIfTrue="1" operator="containsText" text="leer">
      <formula>NOT(ISERROR(SEARCH("leer",I5)))</formula>
    </cfRule>
  </conditionalFormatting>
  <conditionalFormatting sqref="I5:I8">
    <cfRule type="cellIs" dxfId="1534" priority="133" stopIfTrue="1" operator="equal">
      <formula>"-"</formula>
    </cfRule>
    <cfRule type="containsText" dxfId="1533" priority="134" stopIfTrue="1" operator="containsText" text="leer">
      <formula>NOT(ISERROR(SEARCH("leer",I5)))</formula>
    </cfRule>
  </conditionalFormatting>
  <conditionalFormatting sqref="I5:I8">
    <cfRule type="cellIs" dxfId="1532" priority="131" stopIfTrue="1" operator="equal">
      <formula>"-"</formula>
    </cfRule>
    <cfRule type="containsText" dxfId="1531" priority="132" stopIfTrue="1" operator="containsText" text="leer">
      <formula>NOT(ISERROR(SEARCH("leer",I5)))</formula>
    </cfRule>
  </conditionalFormatting>
  <conditionalFormatting sqref="I5:I8">
    <cfRule type="cellIs" dxfId="1530" priority="129" stopIfTrue="1" operator="equal">
      <formula>"-"</formula>
    </cfRule>
    <cfRule type="containsText" dxfId="1529" priority="130" stopIfTrue="1" operator="containsText" text="leer">
      <formula>NOT(ISERROR(SEARCH("leer",I5)))</formula>
    </cfRule>
  </conditionalFormatting>
  <conditionalFormatting sqref="I5:I8">
    <cfRule type="cellIs" dxfId="1528" priority="127" stopIfTrue="1" operator="equal">
      <formula>"-"</formula>
    </cfRule>
    <cfRule type="containsText" dxfId="1527" priority="128" stopIfTrue="1" operator="containsText" text="leer">
      <formula>NOT(ISERROR(SEARCH("leer",I5)))</formula>
    </cfRule>
  </conditionalFormatting>
  <conditionalFormatting sqref="I11:I17">
    <cfRule type="cellIs" dxfId="1526" priority="125" stopIfTrue="1" operator="equal">
      <formula>"-"</formula>
    </cfRule>
    <cfRule type="containsText" dxfId="1525" priority="126" stopIfTrue="1" operator="containsText" text="leer">
      <formula>NOT(ISERROR(SEARCH("leer",I11)))</formula>
    </cfRule>
  </conditionalFormatting>
  <conditionalFormatting sqref="I11:I17">
    <cfRule type="cellIs" dxfId="1524" priority="123" stopIfTrue="1" operator="equal">
      <formula>"-"</formula>
    </cfRule>
    <cfRule type="containsText" dxfId="1523" priority="124" stopIfTrue="1" operator="containsText" text="leer">
      <formula>NOT(ISERROR(SEARCH("leer",I11)))</formula>
    </cfRule>
  </conditionalFormatting>
  <conditionalFormatting sqref="I11:I17">
    <cfRule type="cellIs" dxfId="1522" priority="121" stopIfTrue="1" operator="equal">
      <formula>"-"</formula>
    </cfRule>
    <cfRule type="containsText" dxfId="1521" priority="122" stopIfTrue="1" operator="containsText" text="leer">
      <formula>NOT(ISERROR(SEARCH("leer",I11)))</formula>
    </cfRule>
  </conditionalFormatting>
  <conditionalFormatting sqref="I11:I17">
    <cfRule type="cellIs" dxfId="1520" priority="119" stopIfTrue="1" operator="equal">
      <formula>"-"</formula>
    </cfRule>
    <cfRule type="containsText" dxfId="1519" priority="120" stopIfTrue="1" operator="containsText" text="leer">
      <formula>NOT(ISERROR(SEARCH("leer",I11)))</formula>
    </cfRule>
  </conditionalFormatting>
  <conditionalFormatting sqref="I11:I17">
    <cfRule type="cellIs" dxfId="1518" priority="117" stopIfTrue="1" operator="equal">
      <formula>"-"</formula>
    </cfRule>
    <cfRule type="containsText" dxfId="1517" priority="118" stopIfTrue="1" operator="containsText" text="leer">
      <formula>NOT(ISERROR(SEARCH("leer",I11)))</formula>
    </cfRule>
  </conditionalFormatting>
  <conditionalFormatting sqref="I20">
    <cfRule type="cellIs" dxfId="1516" priority="115" stopIfTrue="1" operator="equal">
      <formula>"-"</formula>
    </cfRule>
    <cfRule type="containsText" dxfId="1515" priority="116" stopIfTrue="1" operator="containsText" text="leer">
      <formula>NOT(ISERROR(SEARCH("leer",I20)))</formula>
    </cfRule>
  </conditionalFormatting>
  <conditionalFormatting sqref="I20">
    <cfRule type="cellIs" dxfId="1514" priority="113" stopIfTrue="1" operator="equal">
      <formula>"-"</formula>
    </cfRule>
    <cfRule type="containsText" dxfId="1513" priority="114" stopIfTrue="1" operator="containsText" text="leer">
      <formula>NOT(ISERROR(SEARCH("leer",I20)))</formula>
    </cfRule>
  </conditionalFormatting>
  <conditionalFormatting sqref="I20">
    <cfRule type="cellIs" dxfId="1512" priority="111" stopIfTrue="1" operator="equal">
      <formula>"-"</formula>
    </cfRule>
    <cfRule type="containsText" dxfId="1511" priority="112" stopIfTrue="1" operator="containsText" text="leer">
      <formula>NOT(ISERROR(SEARCH("leer",I20)))</formula>
    </cfRule>
  </conditionalFormatting>
  <conditionalFormatting sqref="I20">
    <cfRule type="cellIs" dxfId="1510" priority="109" stopIfTrue="1" operator="equal">
      <formula>"-"</formula>
    </cfRule>
    <cfRule type="containsText" dxfId="1509" priority="110" stopIfTrue="1" operator="containsText" text="leer">
      <formula>NOT(ISERROR(SEARCH("leer",I20)))</formula>
    </cfRule>
  </conditionalFormatting>
  <conditionalFormatting sqref="I20">
    <cfRule type="cellIs" dxfId="1508" priority="107" stopIfTrue="1" operator="equal">
      <formula>"-"</formula>
    </cfRule>
    <cfRule type="containsText" dxfId="1507" priority="108" stopIfTrue="1" operator="containsText" text="leer">
      <formula>NOT(ISERROR(SEARCH("leer",I20)))</formula>
    </cfRule>
  </conditionalFormatting>
  <conditionalFormatting sqref="I28:I33">
    <cfRule type="cellIs" dxfId="1506" priority="105" stopIfTrue="1" operator="equal">
      <formula>"-"</formula>
    </cfRule>
    <cfRule type="containsText" dxfId="1505" priority="106" stopIfTrue="1" operator="containsText" text="leer">
      <formula>NOT(ISERROR(SEARCH("leer",I28)))</formula>
    </cfRule>
  </conditionalFormatting>
  <conditionalFormatting sqref="I28:I33">
    <cfRule type="cellIs" dxfId="1504" priority="103" stopIfTrue="1" operator="equal">
      <formula>"-"</formula>
    </cfRule>
    <cfRule type="containsText" dxfId="1503" priority="104" stopIfTrue="1" operator="containsText" text="leer">
      <formula>NOT(ISERROR(SEARCH("leer",I28)))</formula>
    </cfRule>
  </conditionalFormatting>
  <conditionalFormatting sqref="I28:I33">
    <cfRule type="cellIs" dxfId="1502" priority="101" stopIfTrue="1" operator="equal">
      <formula>"-"</formula>
    </cfRule>
    <cfRule type="containsText" dxfId="1501" priority="102" stopIfTrue="1" operator="containsText" text="leer">
      <formula>NOT(ISERROR(SEARCH("leer",I28)))</formula>
    </cfRule>
  </conditionalFormatting>
  <conditionalFormatting sqref="I28:I33">
    <cfRule type="cellIs" dxfId="1500" priority="99" stopIfTrue="1" operator="equal">
      <formula>"-"</formula>
    </cfRule>
    <cfRule type="containsText" dxfId="1499" priority="100" stopIfTrue="1" operator="containsText" text="leer">
      <formula>NOT(ISERROR(SEARCH("leer",I28)))</formula>
    </cfRule>
  </conditionalFormatting>
  <conditionalFormatting sqref="I28:I33">
    <cfRule type="cellIs" dxfId="1498" priority="97" stopIfTrue="1" operator="equal">
      <formula>"-"</formula>
    </cfRule>
    <cfRule type="containsText" dxfId="1497" priority="98" stopIfTrue="1" operator="containsText" text="leer">
      <formula>NOT(ISERROR(SEARCH("leer",I28)))</formula>
    </cfRule>
  </conditionalFormatting>
  <conditionalFormatting sqref="I5:I8 I11:I17 I20 I26:I33">
    <cfRule type="cellIs" dxfId="1496" priority="95" stopIfTrue="1" operator="equal">
      <formula>"-"</formula>
    </cfRule>
    <cfRule type="containsText" dxfId="1495" priority="96" stopIfTrue="1" operator="containsText" text="leer">
      <formula>NOT(ISERROR(SEARCH("leer",I5)))</formula>
    </cfRule>
  </conditionalFormatting>
  <conditionalFormatting sqref="I5:I8">
    <cfRule type="cellIs" dxfId="1494" priority="93" stopIfTrue="1" operator="equal">
      <formula>"-"</formula>
    </cfRule>
    <cfRule type="containsText" dxfId="1493" priority="94" stopIfTrue="1" operator="containsText" text="leer">
      <formula>NOT(ISERROR(SEARCH("leer",I5)))</formula>
    </cfRule>
  </conditionalFormatting>
  <conditionalFormatting sqref="I5:I8">
    <cfRule type="cellIs" dxfId="1492" priority="91" stopIfTrue="1" operator="equal">
      <formula>"-"</formula>
    </cfRule>
    <cfRule type="containsText" dxfId="1491" priority="92" stopIfTrue="1" operator="containsText" text="leer">
      <formula>NOT(ISERROR(SEARCH("leer",I5)))</formula>
    </cfRule>
  </conditionalFormatting>
  <conditionalFormatting sqref="I5:I8">
    <cfRule type="cellIs" dxfId="1490" priority="89" stopIfTrue="1" operator="equal">
      <formula>"-"</formula>
    </cfRule>
    <cfRule type="containsText" dxfId="1489" priority="90" stopIfTrue="1" operator="containsText" text="leer">
      <formula>NOT(ISERROR(SEARCH("leer",I5)))</formula>
    </cfRule>
  </conditionalFormatting>
  <conditionalFormatting sqref="I5:I8">
    <cfRule type="cellIs" dxfId="1488" priority="87" stopIfTrue="1" operator="equal">
      <formula>"-"</formula>
    </cfRule>
    <cfRule type="containsText" dxfId="1487" priority="88" stopIfTrue="1" operator="containsText" text="leer">
      <formula>NOT(ISERROR(SEARCH("leer",I5)))</formula>
    </cfRule>
  </conditionalFormatting>
  <conditionalFormatting sqref="I5:I8">
    <cfRule type="cellIs" dxfId="1486" priority="85" stopIfTrue="1" operator="equal">
      <formula>"-"</formula>
    </cfRule>
    <cfRule type="containsText" dxfId="1485" priority="86" stopIfTrue="1" operator="containsText" text="leer">
      <formula>NOT(ISERROR(SEARCH("leer",I5)))</formula>
    </cfRule>
  </conditionalFormatting>
  <conditionalFormatting sqref="I11:I17">
    <cfRule type="cellIs" dxfId="1484" priority="83" stopIfTrue="1" operator="equal">
      <formula>"-"</formula>
    </cfRule>
    <cfRule type="containsText" dxfId="1483" priority="84" stopIfTrue="1" operator="containsText" text="leer">
      <formula>NOT(ISERROR(SEARCH("leer",I11)))</formula>
    </cfRule>
  </conditionalFormatting>
  <conditionalFormatting sqref="I11:I17">
    <cfRule type="cellIs" dxfId="1482" priority="81" stopIfTrue="1" operator="equal">
      <formula>"-"</formula>
    </cfRule>
    <cfRule type="containsText" dxfId="1481" priority="82" stopIfTrue="1" operator="containsText" text="leer">
      <formula>NOT(ISERROR(SEARCH("leer",I11)))</formula>
    </cfRule>
  </conditionalFormatting>
  <conditionalFormatting sqref="I11:I17">
    <cfRule type="cellIs" dxfId="1480" priority="79" stopIfTrue="1" operator="equal">
      <formula>"-"</formula>
    </cfRule>
    <cfRule type="containsText" dxfId="1479" priority="80" stopIfTrue="1" operator="containsText" text="leer">
      <formula>NOT(ISERROR(SEARCH("leer",I11)))</formula>
    </cfRule>
  </conditionalFormatting>
  <conditionalFormatting sqref="I11:I17">
    <cfRule type="cellIs" dxfId="1478" priority="77" stopIfTrue="1" operator="equal">
      <formula>"-"</formula>
    </cfRule>
    <cfRule type="containsText" dxfId="1477" priority="78" stopIfTrue="1" operator="containsText" text="leer">
      <formula>NOT(ISERROR(SEARCH("leer",I11)))</formula>
    </cfRule>
  </conditionalFormatting>
  <conditionalFormatting sqref="I11:I17">
    <cfRule type="cellIs" dxfId="1476" priority="75" stopIfTrue="1" operator="equal">
      <formula>"-"</formula>
    </cfRule>
    <cfRule type="containsText" dxfId="1475" priority="76" stopIfTrue="1" operator="containsText" text="leer">
      <formula>NOT(ISERROR(SEARCH("leer",I11)))</formula>
    </cfRule>
  </conditionalFormatting>
  <conditionalFormatting sqref="I20">
    <cfRule type="cellIs" dxfId="1474" priority="73" stopIfTrue="1" operator="equal">
      <formula>"-"</formula>
    </cfRule>
    <cfRule type="containsText" dxfId="1473" priority="74" stopIfTrue="1" operator="containsText" text="leer">
      <formula>NOT(ISERROR(SEARCH("leer",I20)))</formula>
    </cfRule>
  </conditionalFormatting>
  <conditionalFormatting sqref="I20">
    <cfRule type="cellIs" dxfId="1472" priority="71" stopIfTrue="1" operator="equal">
      <formula>"-"</formula>
    </cfRule>
    <cfRule type="containsText" dxfId="1471" priority="72" stopIfTrue="1" operator="containsText" text="leer">
      <formula>NOT(ISERROR(SEARCH("leer",I20)))</formula>
    </cfRule>
  </conditionalFormatting>
  <conditionalFormatting sqref="I20">
    <cfRule type="cellIs" dxfId="1470" priority="69" stopIfTrue="1" operator="equal">
      <formula>"-"</formula>
    </cfRule>
    <cfRule type="containsText" dxfId="1469" priority="70" stopIfTrue="1" operator="containsText" text="leer">
      <formula>NOT(ISERROR(SEARCH("leer",I20)))</formula>
    </cfRule>
  </conditionalFormatting>
  <conditionalFormatting sqref="I20">
    <cfRule type="cellIs" dxfId="1468" priority="67" stopIfTrue="1" operator="equal">
      <formula>"-"</formula>
    </cfRule>
    <cfRule type="containsText" dxfId="1467" priority="68" stopIfTrue="1" operator="containsText" text="leer">
      <formula>NOT(ISERROR(SEARCH("leer",I20)))</formula>
    </cfRule>
  </conditionalFormatting>
  <conditionalFormatting sqref="I20">
    <cfRule type="cellIs" dxfId="1466" priority="65" stopIfTrue="1" operator="equal">
      <formula>"-"</formula>
    </cfRule>
    <cfRule type="containsText" dxfId="1465" priority="66" stopIfTrue="1" operator="containsText" text="leer">
      <formula>NOT(ISERROR(SEARCH("leer",I20)))</formula>
    </cfRule>
  </conditionalFormatting>
  <conditionalFormatting sqref="I28:I33">
    <cfRule type="cellIs" dxfId="1464" priority="63" stopIfTrue="1" operator="equal">
      <formula>"-"</formula>
    </cfRule>
    <cfRule type="containsText" dxfId="1463" priority="64" stopIfTrue="1" operator="containsText" text="leer">
      <formula>NOT(ISERROR(SEARCH("leer",I28)))</formula>
    </cfRule>
  </conditionalFormatting>
  <conditionalFormatting sqref="I28:I33">
    <cfRule type="cellIs" dxfId="1462" priority="61" stopIfTrue="1" operator="equal">
      <formula>"-"</formula>
    </cfRule>
    <cfRule type="containsText" dxfId="1461" priority="62" stopIfTrue="1" operator="containsText" text="leer">
      <formula>NOT(ISERROR(SEARCH("leer",I28)))</formula>
    </cfRule>
  </conditionalFormatting>
  <conditionalFormatting sqref="I28:I33">
    <cfRule type="cellIs" dxfId="1460" priority="59" stopIfTrue="1" operator="equal">
      <formula>"-"</formula>
    </cfRule>
    <cfRule type="containsText" dxfId="1459" priority="60" stopIfTrue="1" operator="containsText" text="leer">
      <formula>NOT(ISERROR(SEARCH("leer",I28)))</formula>
    </cfRule>
  </conditionalFormatting>
  <conditionalFormatting sqref="I28:I33">
    <cfRule type="cellIs" dxfId="1458" priority="57" stopIfTrue="1" operator="equal">
      <formula>"-"</formula>
    </cfRule>
    <cfRule type="containsText" dxfId="1457" priority="58" stopIfTrue="1" operator="containsText" text="leer">
      <formula>NOT(ISERROR(SEARCH("leer",I28)))</formula>
    </cfRule>
  </conditionalFormatting>
  <conditionalFormatting sqref="I28:I33">
    <cfRule type="cellIs" dxfId="1456" priority="55" stopIfTrue="1" operator="equal">
      <formula>"-"</formula>
    </cfRule>
    <cfRule type="containsText" dxfId="1455" priority="56" stopIfTrue="1" operator="containsText" text="leer">
      <formula>NOT(ISERROR(SEARCH("leer",I28)))</formula>
    </cfRule>
  </conditionalFormatting>
  <conditionalFormatting sqref="H5:H8">
    <cfRule type="cellIs" dxfId="1454" priority="53" stopIfTrue="1" operator="equal">
      <formula>"-"</formula>
    </cfRule>
    <cfRule type="containsText" dxfId="1453" priority="54" stopIfTrue="1" operator="containsText" text="leer">
      <formula>NOT(ISERROR(SEARCH("leer",H5)))</formula>
    </cfRule>
  </conditionalFormatting>
  <conditionalFormatting sqref="H5:H8">
    <cfRule type="cellIs" dxfId="1452" priority="52" stopIfTrue="1" operator="equal">
      <formula>"-"</formula>
    </cfRule>
  </conditionalFormatting>
  <conditionalFormatting sqref="H5:H8">
    <cfRule type="cellIs" dxfId="1451" priority="50" stopIfTrue="1" operator="equal">
      <formula>"-"</formula>
    </cfRule>
    <cfRule type="containsText" dxfId="1450" priority="51" stopIfTrue="1" operator="containsText" text="leer">
      <formula>NOT(ISERROR(SEARCH("leer",H5)))</formula>
    </cfRule>
  </conditionalFormatting>
  <conditionalFormatting sqref="H5:H8">
    <cfRule type="cellIs" dxfId="1449" priority="49" stopIfTrue="1" operator="equal">
      <formula>"-"</formula>
    </cfRule>
  </conditionalFormatting>
  <conditionalFormatting sqref="H11:H12 H15:H17">
    <cfRule type="cellIs" dxfId="1448" priority="47" stopIfTrue="1" operator="equal">
      <formula>"-"</formula>
    </cfRule>
    <cfRule type="containsText" dxfId="1447" priority="48" stopIfTrue="1" operator="containsText" text="leer">
      <formula>NOT(ISERROR(SEARCH("leer",H11)))</formula>
    </cfRule>
  </conditionalFormatting>
  <conditionalFormatting sqref="H11:H12 H15:H17">
    <cfRule type="cellIs" dxfId="1446" priority="46" stopIfTrue="1" operator="equal">
      <formula>"-"</formula>
    </cfRule>
  </conditionalFormatting>
  <conditionalFormatting sqref="H11:H12 H15:H17">
    <cfRule type="cellIs" dxfId="1445" priority="44" stopIfTrue="1" operator="equal">
      <formula>"-"</formula>
    </cfRule>
    <cfRule type="containsText" dxfId="1444" priority="45" stopIfTrue="1" operator="containsText" text="leer">
      <formula>NOT(ISERROR(SEARCH("leer",H11)))</formula>
    </cfRule>
  </conditionalFormatting>
  <conditionalFormatting sqref="H11:H12 H15:H17">
    <cfRule type="cellIs" dxfId="1443" priority="43" stopIfTrue="1" operator="equal">
      <formula>"-"</formula>
    </cfRule>
  </conditionalFormatting>
  <conditionalFormatting sqref="H20">
    <cfRule type="cellIs" dxfId="1442" priority="41" stopIfTrue="1" operator="equal">
      <formula>"-"</formula>
    </cfRule>
    <cfRule type="containsText" dxfId="1441" priority="42" stopIfTrue="1" operator="containsText" text="leer">
      <formula>NOT(ISERROR(SEARCH("leer",H20)))</formula>
    </cfRule>
  </conditionalFormatting>
  <conditionalFormatting sqref="H20">
    <cfRule type="cellIs" dxfId="1440" priority="40" stopIfTrue="1" operator="equal">
      <formula>"-"</formula>
    </cfRule>
  </conditionalFormatting>
  <conditionalFormatting sqref="H20">
    <cfRule type="cellIs" dxfId="1439" priority="38" stopIfTrue="1" operator="equal">
      <formula>"-"</formula>
    </cfRule>
    <cfRule type="containsText" dxfId="1438" priority="39" stopIfTrue="1" operator="containsText" text="leer">
      <formula>NOT(ISERROR(SEARCH("leer",H20)))</formula>
    </cfRule>
  </conditionalFormatting>
  <conditionalFormatting sqref="H20">
    <cfRule type="cellIs" dxfId="1437" priority="37" stopIfTrue="1" operator="equal">
      <formula>"-"</formula>
    </cfRule>
  </conditionalFormatting>
  <conditionalFormatting sqref="H28:H33">
    <cfRule type="cellIs" dxfId="1436" priority="35" stopIfTrue="1" operator="equal">
      <formula>"-"</formula>
    </cfRule>
    <cfRule type="containsText" dxfId="1435" priority="36" stopIfTrue="1" operator="containsText" text="leer">
      <formula>NOT(ISERROR(SEARCH("leer",H28)))</formula>
    </cfRule>
  </conditionalFormatting>
  <conditionalFormatting sqref="H28:H33">
    <cfRule type="cellIs" dxfId="1434" priority="34" stopIfTrue="1" operator="equal">
      <formula>"-"</formula>
    </cfRule>
  </conditionalFormatting>
  <conditionalFormatting sqref="H28:H33">
    <cfRule type="cellIs" dxfId="1433" priority="32" stopIfTrue="1" operator="equal">
      <formula>"-"</formula>
    </cfRule>
    <cfRule type="containsText" dxfId="1432" priority="33" stopIfTrue="1" operator="containsText" text="leer">
      <formula>NOT(ISERROR(SEARCH("leer",H28)))</formula>
    </cfRule>
  </conditionalFormatting>
  <conditionalFormatting sqref="H28:H33">
    <cfRule type="cellIs" dxfId="1431" priority="31" stopIfTrue="1" operator="equal">
      <formula>"-"</formula>
    </cfRule>
  </conditionalFormatting>
  <conditionalFormatting sqref="H5:H8">
    <cfRule type="cellIs" dxfId="1430" priority="29" stopIfTrue="1" operator="equal">
      <formula>"-"</formula>
    </cfRule>
    <cfRule type="containsText" dxfId="1429" priority="30" stopIfTrue="1" operator="containsText" text="leer">
      <formula>NOT(ISERROR(SEARCH("leer",H5)))</formula>
    </cfRule>
  </conditionalFormatting>
  <conditionalFormatting sqref="H5:H8">
    <cfRule type="cellIs" dxfId="1428" priority="28" stopIfTrue="1" operator="equal">
      <formula>"-"</formula>
    </cfRule>
  </conditionalFormatting>
  <conditionalFormatting sqref="H5:H8">
    <cfRule type="cellIs" dxfId="1427" priority="26" stopIfTrue="1" operator="equal">
      <formula>"-"</formula>
    </cfRule>
    <cfRule type="containsText" dxfId="1426" priority="27" stopIfTrue="1" operator="containsText" text="leer">
      <formula>NOT(ISERROR(SEARCH("leer",H5)))</formula>
    </cfRule>
  </conditionalFormatting>
  <conditionalFormatting sqref="H5:H8">
    <cfRule type="cellIs" dxfId="1425" priority="25" stopIfTrue="1" operator="equal">
      <formula>"-"</formula>
    </cfRule>
  </conditionalFormatting>
  <conditionalFormatting sqref="H11:H12 H15:H17">
    <cfRule type="cellIs" dxfId="1424" priority="23" stopIfTrue="1" operator="equal">
      <formula>"-"</formula>
    </cfRule>
    <cfRule type="containsText" dxfId="1423" priority="24" stopIfTrue="1" operator="containsText" text="leer">
      <formula>NOT(ISERROR(SEARCH("leer",H11)))</formula>
    </cfRule>
  </conditionalFormatting>
  <conditionalFormatting sqref="H11:H12 H15:H17">
    <cfRule type="cellIs" dxfId="1422" priority="22" stopIfTrue="1" operator="equal">
      <formula>"-"</formula>
    </cfRule>
  </conditionalFormatting>
  <conditionalFormatting sqref="H11:H12 H15:H17">
    <cfRule type="cellIs" dxfId="1421" priority="20" stopIfTrue="1" operator="equal">
      <formula>"-"</formula>
    </cfRule>
    <cfRule type="containsText" dxfId="1420" priority="21" stopIfTrue="1" operator="containsText" text="leer">
      <formula>NOT(ISERROR(SEARCH("leer",H11)))</formula>
    </cfRule>
  </conditionalFormatting>
  <conditionalFormatting sqref="H11:H12 H15:H17">
    <cfRule type="cellIs" dxfId="1419" priority="19" stopIfTrue="1" operator="equal">
      <formula>"-"</formula>
    </cfRule>
  </conditionalFormatting>
  <conditionalFormatting sqref="H20">
    <cfRule type="cellIs" dxfId="1418" priority="17" stopIfTrue="1" operator="equal">
      <formula>"-"</formula>
    </cfRule>
    <cfRule type="containsText" dxfId="1417" priority="18" stopIfTrue="1" operator="containsText" text="leer">
      <formula>NOT(ISERROR(SEARCH("leer",H20)))</formula>
    </cfRule>
  </conditionalFormatting>
  <conditionalFormatting sqref="H20">
    <cfRule type="cellIs" dxfId="1416" priority="16" stopIfTrue="1" operator="equal">
      <formula>"-"</formula>
    </cfRule>
  </conditionalFormatting>
  <conditionalFormatting sqref="H20">
    <cfRule type="cellIs" dxfId="1415" priority="14" stopIfTrue="1" operator="equal">
      <formula>"-"</formula>
    </cfRule>
    <cfRule type="containsText" dxfId="1414" priority="15" stopIfTrue="1" operator="containsText" text="leer">
      <formula>NOT(ISERROR(SEARCH("leer",H20)))</formula>
    </cfRule>
  </conditionalFormatting>
  <conditionalFormatting sqref="H20">
    <cfRule type="cellIs" dxfId="1413" priority="13" stopIfTrue="1" operator="equal">
      <formula>"-"</formula>
    </cfRule>
  </conditionalFormatting>
  <conditionalFormatting sqref="H28:H33">
    <cfRule type="cellIs" dxfId="1412" priority="11" stopIfTrue="1" operator="equal">
      <formula>"-"</formula>
    </cfRule>
    <cfRule type="containsText" dxfId="1411" priority="12" stopIfTrue="1" operator="containsText" text="leer">
      <formula>NOT(ISERROR(SEARCH("leer",H28)))</formula>
    </cfRule>
  </conditionalFormatting>
  <conditionalFormatting sqref="H28:H33">
    <cfRule type="cellIs" dxfId="1410" priority="10" stopIfTrue="1" operator="equal">
      <formula>"-"</formula>
    </cfRule>
  </conditionalFormatting>
  <conditionalFormatting sqref="H28:H33">
    <cfRule type="cellIs" dxfId="1409" priority="8" stopIfTrue="1" operator="equal">
      <formula>"-"</formula>
    </cfRule>
    <cfRule type="containsText" dxfId="1408" priority="9" stopIfTrue="1" operator="containsText" text="leer">
      <formula>NOT(ISERROR(SEARCH("leer",H28)))</formula>
    </cfRule>
  </conditionalFormatting>
  <conditionalFormatting sqref="H28:H33">
    <cfRule type="cellIs" dxfId="1407" priority="7" stopIfTrue="1" operator="equal">
      <formula>"-"</formula>
    </cfRule>
  </conditionalFormatting>
  <conditionalFormatting sqref="H28:H33">
    <cfRule type="cellIs" dxfId="1406" priority="5" stopIfTrue="1" operator="equal">
      <formula>"-"</formula>
    </cfRule>
    <cfRule type="containsText" dxfId="1405" priority="6" stopIfTrue="1" operator="containsText" text="leer">
      <formula>NOT(ISERROR(SEARCH("leer",H28)))</formula>
    </cfRule>
  </conditionalFormatting>
  <conditionalFormatting sqref="H28:H33">
    <cfRule type="cellIs" dxfId="1404" priority="4" stopIfTrue="1" operator="equal">
      <formula>"-"</formula>
    </cfRule>
  </conditionalFormatting>
  <conditionalFormatting sqref="H28:H33">
    <cfRule type="cellIs" dxfId="1403" priority="2" stopIfTrue="1" operator="equal">
      <formula>"-"</formula>
    </cfRule>
    <cfRule type="containsText" dxfId="1402" priority="3" stopIfTrue="1" operator="containsText" text="leer">
      <formula>NOT(ISERROR(SEARCH("leer",H28)))</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ignoredErrors>
    <ignoredError sqref="C13:C14" twoDigitTextYear="1"/>
  </ignoredError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227"/>
  <sheetViews>
    <sheetView showRuler="0" zoomScaleNormal="100" workbookViewId="0"/>
  </sheetViews>
  <sheetFormatPr baseColWidth="10" defaultColWidth="10.7109375" defaultRowHeight="12.75"/>
  <cols>
    <col min="1" max="1" width="43.42578125" style="5" customWidth="1"/>
    <col min="2" max="2" width="13.85546875" style="5" customWidth="1"/>
    <col min="3" max="3" width="9.140625" style="8" bestFit="1"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19">
      <c r="A1" s="92" t="s">
        <v>343</v>
      </c>
      <c r="C1" s="5"/>
      <c r="D1" s="5"/>
      <c r="E1" s="5"/>
      <c r="F1" s="5"/>
      <c r="G1" s="5"/>
      <c r="H1" s="5"/>
      <c r="I1" s="5"/>
      <c r="J1" s="5"/>
      <c r="K1" s="5"/>
      <c r="L1" s="5"/>
      <c r="M1" s="5"/>
      <c r="N1" s="5"/>
      <c r="O1" s="5"/>
      <c r="P1" s="5"/>
    </row>
    <row r="2" spans="1:19">
      <c r="A2" s="92"/>
      <c r="C2" s="5"/>
      <c r="D2" s="5"/>
      <c r="E2" s="5"/>
      <c r="F2" s="5"/>
      <c r="G2" s="5"/>
      <c r="H2" s="5"/>
      <c r="I2" s="5"/>
      <c r="J2" s="5"/>
      <c r="K2" s="5"/>
      <c r="L2" s="5"/>
      <c r="M2" s="5"/>
      <c r="N2" s="5"/>
      <c r="O2" s="5"/>
      <c r="P2" s="5"/>
    </row>
    <row r="3" spans="1:19" s="4" customFormat="1">
      <c r="A3" s="4" t="s">
        <v>387</v>
      </c>
      <c r="C3" t="s">
        <v>385</v>
      </c>
      <c r="D3" t="s">
        <v>477</v>
      </c>
      <c r="E3" s="22">
        <v>2004</v>
      </c>
      <c r="F3" s="22">
        <v>2005</v>
      </c>
      <c r="G3" s="22">
        <v>2006</v>
      </c>
      <c r="H3" s="22">
        <v>2007</v>
      </c>
      <c r="I3" s="22">
        <v>2008</v>
      </c>
      <c r="J3" s="22">
        <v>2009</v>
      </c>
      <c r="K3" s="22">
        <v>2010</v>
      </c>
      <c r="L3" s="22">
        <v>2011</v>
      </c>
      <c r="M3" s="22">
        <v>2012</v>
      </c>
      <c r="N3" s="22">
        <v>2013</v>
      </c>
      <c r="O3" s="2">
        <v>2014</v>
      </c>
      <c r="P3" s="4">
        <v>2015</v>
      </c>
      <c r="Q3" s="341">
        <v>2016</v>
      </c>
      <c r="R3" s="22"/>
      <c r="S3" s="22"/>
    </row>
    <row r="4" spans="1:19">
      <c r="E4" s="7"/>
      <c r="F4" s="7"/>
      <c r="G4" s="7"/>
      <c r="H4" s="7"/>
      <c r="Q4" s="340"/>
    </row>
    <row r="5" spans="1:19">
      <c r="A5" s="5" t="s">
        <v>86</v>
      </c>
      <c r="B5" s="5" t="s">
        <v>264</v>
      </c>
      <c r="C5" s="8">
        <v>1</v>
      </c>
      <c r="E5" s="198">
        <v>1475</v>
      </c>
      <c r="F5" s="198">
        <v>1337</v>
      </c>
      <c r="G5" s="198">
        <v>1362</v>
      </c>
      <c r="H5" s="198">
        <v>1436</v>
      </c>
      <c r="I5" s="198">
        <v>716</v>
      </c>
      <c r="J5" s="227">
        <v>582</v>
      </c>
      <c r="K5" s="164">
        <v>562</v>
      </c>
      <c r="L5" s="164">
        <v>590</v>
      </c>
      <c r="M5" s="204">
        <v>687</v>
      </c>
      <c r="N5" s="8">
        <v>772</v>
      </c>
      <c r="O5" s="8">
        <v>822</v>
      </c>
      <c r="P5" s="8">
        <v>751</v>
      </c>
      <c r="Q5" s="375">
        <v>825</v>
      </c>
      <c r="R5" s="13"/>
      <c r="S5" s="13"/>
    </row>
    <row r="6" spans="1:19">
      <c r="A6" s="5" t="s">
        <v>87</v>
      </c>
      <c r="B6" s="5" t="s">
        <v>264</v>
      </c>
      <c r="C6" s="8">
        <v>1</v>
      </c>
      <c r="E6" s="196">
        <v>177</v>
      </c>
      <c r="F6" s="196">
        <v>126</v>
      </c>
      <c r="G6" s="196">
        <v>99</v>
      </c>
      <c r="H6" s="196">
        <v>102</v>
      </c>
      <c r="I6" s="198">
        <v>46</v>
      </c>
      <c r="J6" s="227">
        <v>54</v>
      </c>
      <c r="K6" s="164">
        <v>83</v>
      </c>
      <c r="L6" s="164">
        <v>50</v>
      </c>
      <c r="M6" s="248">
        <v>70</v>
      </c>
      <c r="N6" s="8">
        <v>74</v>
      </c>
      <c r="O6" s="8">
        <v>71</v>
      </c>
      <c r="P6" s="8">
        <f>(34*2)+3</f>
        <v>71</v>
      </c>
      <c r="Q6" s="375">
        <v>70</v>
      </c>
      <c r="R6" s="13"/>
      <c r="S6" s="13"/>
    </row>
    <row r="7" spans="1:19">
      <c r="A7" s="5" t="s">
        <v>87</v>
      </c>
      <c r="B7" s="5" t="s">
        <v>270</v>
      </c>
      <c r="C7" s="8">
        <v>1</v>
      </c>
      <c r="E7" s="196">
        <v>2388</v>
      </c>
      <c r="F7" s="196">
        <v>1762</v>
      </c>
      <c r="G7" s="196">
        <v>1497</v>
      </c>
      <c r="H7" s="196">
        <v>1309</v>
      </c>
      <c r="I7" s="198">
        <v>792</v>
      </c>
      <c r="J7" s="227">
        <v>834</v>
      </c>
      <c r="K7" s="164">
        <v>1393</v>
      </c>
      <c r="L7" s="164">
        <v>870</v>
      </c>
      <c r="M7" s="248">
        <v>1230</v>
      </c>
      <c r="N7" s="8">
        <v>1188</v>
      </c>
      <c r="O7" s="8">
        <v>1173</v>
      </c>
      <c r="P7" s="8">
        <v>1208</v>
      </c>
      <c r="Q7" s="375">
        <v>1248</v>
      </c>
      <c r="R7" s="13"/>
      <c r="S7" s="13"/>
    </row>
    <row r="8" spans="1:19">
      <c r="M8" s="5"/>
      <c r="N8" s="5"/>
      <c r="O8" s="5"/>
      <c r="P8" s="5"/>
      <c r="Q8" s="8"/>
      <c r="R8" s="8"/>
      <c r="S8" s="8"/>
    </row>
    <row r="9" spans="1:19">
      <c r="D9" s="22"/>
      <c r="E9" s="22"/>
      <c r="F9" s="22"/>
      <c r="G9" s="22"/>
      <c r="H9" s="22"/>
      <c r="M9" s="5"/>
      <c r="N9" s="5"/>
      <c r="O9" s="5"/>
      <c r="P9" s="5"/>
      <c r="Q9" s="8"/>
      <c r="R9" s="8"/>
      <c r="S9" s="8"/>
    </row>
    <row r="10" spans="1:19">
      <c r="A10" s="439" t="s">
        <v>549</v>
      </c>
      <c r="B10" s="439"/>
      <c r="C10" s="439"/>
      <c r="D10" s="439"/>
      <c r="E10" s="439"/>
      <c r="F10" s="439"/>
      <c r="G10" s="439"/>
      <c r="H10" s="439"/>
      <c r="I10" s="439"/>
      <c r="J10" s="439"/>
      <c r="K10" s="439"/>
      <c r="L10" s="439"/>
      <c r="M10" s="439"/>
      <c r="N10" s="439"/>
      <c r="O10" s="439"/>
      <c r="P10" s="439"/>
      <c r="Q10" s="439"/>
      <c r="R10" s="8"/>
      <c r="S10" s="8"/>
    </row>
    <row r="11" spans="1:19">
      <c r="M11" s="5"/>
      <c r="N11" s="5"/>
      <c r="O11" s="5"/>
      <c r="P11" s="5"/>
      <c r="Q11" s="8"/>
      <c r="R11" s="8"/>
      <c r="S11" s="8"/>
    </row>
    <row r="12" spans="1:19">
      <c r="M12" s="5"/>
      <c r="N12" s="5"/>
      <c r="O12" s="5"/>
      <c r="P12" s="5"/>
      <c r="Q12" s="8"/>
      <c r="R12" s="8"/>
      <c r="S12" s="8"/>
    </row>
    <row r="13" spans="1:19">
      <c r="M13" s="5"/>
      <c r="N13" s="5"/>
      <c r="O13" s="5"/>
      <c r="P13" s="5"/>
      <c r="Q13" s="8"/>
      <c r="R13" s="8"/>
      <c r="S13" s="8"/>
    </row>
    <row r="14" spans="1:19">
      <c r="E14" s="22"/>
      <c r="F14" s="7"/>
      <c r="G14" s="198"/>
      <c r="H14" s="196"/>
      <c r="I14" s="196"/>
      <c r="M14" s="5"/>
      <c r="N14" s="5"/>
      <c r="O14" s="5"/>
      <c r="P14" s="5"/>
      <c r="Q14" s="8"/>
      <c r="R14" s="8"/>
      <c r="S14" s="8"/>
    </row>
    <row r="15" spans="1:19" s="27" customFormat="1">
      <c r="B15" s="14"/>
      <c r="C15" s="17"/>
      <c r="D15" s="8"/>
      <c r="E15" s="22"/>
      <c r="F15" s="7"/>
      <c r="G15" s="198"/>
      <c r="H15" s="196"/>
      <c r="I15" s="196"/>
      <c r="J15" s="17"/>
      <c r="K15" s="17"/>
      <c r="L15" s="17"/>
      <c r="M15" s="28"/>
      <c r="N15" s="24"/>
      <c r="O15" s="24"/>
      <c r="P15" s="24"/>
      <c r="Q15" s="24"/>
      <c r="R15" s="24"/>
      <c r="S15" s="24"/>
    </row>
    <row r="16" spans="1:19">
      <c r="E16" s="22"/>
      <c r="F16" s="7"/>
      <c r="G16" s="198"/>
      <c r="H16" s="196"/>
      <c r="I16" s="196"/>
      <c r="M16" s="5"/>
      <c r="N16" s="5"/>
      <c r="O16" s="5"/>
      <c r="P16" s="5"/>
      <c r="Q16" s="8"/>
      <c r="R16" s="8"/>
      <c r="S16" s="8"/>
    </row>
    <row r="17" spans="1:21">
      <c r="E17" s="22"/>
      <c r="F17" s="7"/>
      <c r="G17" s="198"/>
      <c r="H17" s="196"/>
      <c r="I17" s="196"/>
      <c r="M17" s="5"/>
      <c r="N17" s="5"/>
      <c r="O17" s="5"/>
      <c r="P17" s="5"/>
      <c r="Q17" s="8"/>
      <c r="R17" s="8"/>
      <c r="S17" s="8"/>
    </row>
    <row r="18" spans="1:21">
      <c r="A18" s="4"/>
      <c r="E18" s="22"/>
      <c r="G18" s="198"/>
      <c r="H18" s="198"/>
      <c r="I18" s="198"/>
      <c r="L18" s="96"/>
      <c r="M18" s="5"/>
      <c r="N18" s="5"/>
      <c r="O18" s="5"/>
      <c r="P18" s="5"/>
      <c r="Q18" s="8"/>
      <c r="R18" s="8"/>
      <c r="S18" s="8"/>
    </row>
    <row r="19" spans="1:21">
      <c r="E19" s="22"/>
      <c r="G19" s="227"/>
      <c r="H19" s="227"/>
      <c r="I19" s="227"/>
      <c r="L19" s="25"/>
      <c r="M19" s="5"/>
      <c r="N19" s="5"/>
      <c r="O19" s="5"/>
      <c r="P19" s="5"/>
      <c r="Q19" s="8"/>
      <c r="R19" s="8"/>
      <c r="S19" s="8"/>
    </row>
    <row r="20" spans="1:21">
      <c r="E20" s="22"/>
      <c r="G20" s="164"/>
      <c r="H20" s="164"/>
      <c r="I20" s="164"/>
      <c r="M20" s="5"/>
      <c r="N20" s="5"/>
      <c r="O20" s="5"/>
      <c r="P20" s="5"/>
      <c r="Q20" s="8"/>
      <c r="R20" s="8"/>
      <c r="S20" s="8"/>
    </row>
    <row r="21" spans="1:21">
      <c r="E21" s="22"/>
      <c r="G21" s="164"/>
      <c r="H21" s="164"/>
      <c r="I21" s="164"/>
      <c r="M21" s="5"/>
      <c r="N21" s="5"/>
      <c r="O21" s="5"/>
      <c r="P21" s="5"/>
      <c r="Q21" s="8"/>
      <c r="R21" s="8"/>
      <c r="S21" s="8"/>
    </row>
    <row r="22" spans="1:21">
      <c r="A22" s="4"/>
      <c r="E22" s="22"/>
      <c r="G22" s="204"/>
      <c r="H22" s="248"/>
      <c r="I22" s="248"/>
      <c r="L22" s="96"/>
      <c r="M22" s="5"/>
      <c r="N22" s="5"/>
      <c r="O22" s="5"/>
      <c r="P22" s="5"/>
      <c r="Q22" s="8"/>
      <c r="R22" s="8"/>
      <c r="S22" s="8"/>
    </row>
    <row r="23" spans="1:21">
      <c r="E23" s="22"/>
      <c r="M23" s="29"/>
      <c r="N23" s="5"/>
      <c r="O23" s="16"/>
      <c r="P23" s="5"/>
      <c r="Q23" s="13"/>
      <c r="R23" s="13"/>
      <c r="S23" s="13"/>
    </row>
    <row r="24" spans="1:21">
      <c r="A24" s="15"/>
      <c r="E24" s="2"/>
      <c r="M24" s="29"/>
      <c r="N24" s="5"/>
      <c r="O24" s="5"/>
      <c r="P24" s="5"/>
      <c r="Q24" s="13"/>
      <c r="R24" s="13"/>
      <c r="S24" s="13"/>
    </row>
    <row r="25" spans="1:21">
      <c r="A25" s="15"/>
      <c r="E25" s="2"/>
      <c r="M25" s="29"/>
      <c r="N25" s="5"/>
      <c r="O25" s="5"/>
      <c r="P25" s="5"/>
      <c r="Q25" s="13"/>
      <c r="R25" s="13"/>
      <c r="S25" s="13"/>
    </row>
    <row r="26" spans="1:21">
      <c r="A26" s="15"/>
      <c r="M26" s="29"/>
      <c r="N26" s="5"/>
      <c r="O26" s="5"/>
      <c r="P26" s="5"/>
      <c r="Q26" s="13"/>
      <c r="R26" s="13"/>
      <c r="S26" s="13"/>
    </row>
    <row r="27" spans="1:21">
      <c r="A27" s="15"/>
      <c r="M27" s="29"/>
      <c r="N27" s="5"/>
      <c r="O27" s="16"/>
      <c r="P27" s="5"/>
      <c r="Q27" s="13"/>
      <c r="R27" s="13"/>
      <c r="S27" s="13"/>
    </row>
    <row r="28" spans="1:21">
      <c r="M28" s="29"/>
      <c r="N28" s="5"/>
      <c r="O28" s="5"/>
      <c r="P28" s="5"/>
      <c r="Q28" s="13"/>
      <c r="R28" s="13"/>
      <c r="S28" s="13"/>
    </row>
    <row r="31" spans="1:21">
      <c r="A31" s="4"/>
      <c r="Q31" s="8"/>
      <c r="R31" s="8"/>
      <c r="S31" s="8"/>
      <c r="T31" s="8"/>
    </row>
    <row r="32" spans="1:21" s="4" customFormat="1">
      <c r="C32" s="22"/>
      <c r="D32" s="8"/>
      <c r="Q32" s="22"/>
      <c r="R32" s="22"/>
      <c r="S32" s="22"/>
      <c r="T32" s="22"/>
      <c r="U32" s="22"/>
    </row>
    <row r="33" spans="1:21">
      <c r="A33" s="4"/>
      <c r="Q33" s="7"/>
    </row>
    <row r="34" spans="1:21">
      <c r="M34" s="30"/>
      <c r="N34" s="5"/>
      <c r="O34" s="41"/>
      <c r="P34" s="5"/>
      <c r="Q34" s="30"/>
      <c r="S34" s="30"/>
      <c r="U34" s="30"/>
    </row>
    <row r="35" spans="1:21">
      <c r="M35" s="30"/>
      <c r="N35" s="5"/>
      <c r="O35" s="41"/>
      <c r="P35" s="5"/>
      <c r="Q35" s="30"/>
      <c r="S35" s="30"/>
      <c r="U35" s="30"/>
    </row>
    <row r="36" spans="1:21">
      <c r="M36" s="30"/>
      <c r="N36" s="5"/>
      <c r="O36" s="41"/>
      <c r="P36" s="5"/>
      <c r="Q36" s="30"/>
      <c r="S36" s="30"/>
      <c r="U36" s="30"/>
    </row>
    <row r="37" spans="1:21">
      <c r="M37" s="30"/>
      <c r="N37" s="5"/>
      <c r="O37" s="41"/>
      <c r="P37" s="5"/>
      <c r="Q37" s="30"/>
      <c r="S37" s="30"/>
      <c r="U37" s="30"/>
    </row>
    <row r="38" spans="1:21">
      <c r="M38" s="30"/>
      <c r="N38" s="5"/>
      <c r="O38" s="41"/>
      <c r="P38" s="5"/>
      <c r="Q38" s="30"/>
      <c r="S38" s="30"/>
      <c r="U38" s="30"/>
    </row>
    <row r="39" spans="1:21">
      <c r="M39" s="30"/>
      <c r="N39" s="5"/>
      <c r="O39" s="41"/>
      <c r="P39" s="5"/>
      <c r="Q39" s="30"/>
      <c r="S39" s="30"/>
      <c r="U39" s="30"/>
    </row>
    <row r="40" spans="1:21">
      <c r="M40" s="30"/>
      <c r="N40" s="5"/>
      <c r="O40" s="41"/>
      <c r="P40" s="5"/>
      <c r="Q40" s="30"/>
      <c r="S40" s="30"/>
      <c r="U40" s="30"/>
    </row>
    <row r="41" spans="1:21">
      <c r="A41" s="15"/>
      <c r="M41" s="30"/>
      <c r="N41" s="5"/>
      <c r="O41" s="41"/>
      <c r="P41" s="5"/>
      <c r="Q41" s="30"/>
      <c r="S41" s="30"/>
      <c r="U41" s="30"/>
    </row>
    <row r="42" spans="1:21">
      <c r="A42" s="15"/>
      <c r="M42" s="30"/>
      <c r="N42" s="5"/>
      <c r="O42" s="41"/>
      <c r="P42" s="5"/>
      <c r="Q42" s="30"/>
      <c r="S42" s="30"/>
      <c r="U42" s="30"/>
    </row>
    <row r="43" spans="1:21">
      <c r="A43" s="4"/>
      <c r="M43" s="30"/>
      <c r="N43" s="5"/>
      <c r="O43" s="41"/>
      <c r="P43" s="4"/>
      <c r="Q43" s="31"/>
      <c r="R43" s="4"/>
      <c r="S43" s="31"/>
      <c r="T43" s="4"/>
      <c r="U43" s="31"/>
    </row>
    <row r="44" spans="1:21">
      <c r="A44" s="15"/>
      <c r="M44" s="30"/>
      <c r="N44" s="5"/>
      <c r="O44" s="41"/>
      <c r="P44" s="5"/>
      <c r="Q44" s="30"/>
      <c r="S44" s="30"/>
      <c r="U44" s="30"/>
    </row>
    <row r="45" spans="1:21">
      <c r="L45" s="21"/>
      <c r="M45" s="5"/>
      <c r="N45" s="42"/>
      <c r="O45" s="5"/>
      <c r="P45" s="5"/>
      <c r="Q45" s="30"/>
      <c r="S45" s="30"/>
      <c r="U45" s="30"/>
    </row>
    <row r="46" spans="1:21">
      <c r="M46" s="5"/>
      <c r="N46" s="5"/>
      <c r="O46" s="5"/>
      <c r="P46" s="30"/>
      <c r="R46" s="30"/>
      <c r="T46" s="30"/>
    </row>
    <row r="47" spans="1:21">
      <c r="A47" s="4"/>
      <c r="M47" s="5"/>
      <c r="N47" s="5"/>
      <c r="O47" s="5"/>
      <c r="P47" s="30"/>
      <c r="R47" s="30"/>
      <c r="T47" s="30"/>
    </row>
    <row r="48" spans="1:21">
      <c r="M48" s="30"/>
      <c r="N48" s="5"/>
      <c r="O48" s="41"/>
      <c r="P48" s="5"/>
      <c r="Q48" s="30"/>
      <c r="S48" s="30"/>
      <c r="U48" s="30"/>
    </row>
    <row r="49" spans="1:21">
      <c r="M49" s="30"/>
      <c r="N49" s="5"/>
      <c r="O49" s="41"/>
      <c r="P49" s="5"/>
      <c r="Q49" s="30"/>
      <c r="S49" s="30"/>
      <c r="U49" s="30"/>
    </row>
    <row r="50" spans="1:21">
      <c r="M50" s="30"/>
      <c r="N50" s="5"/>
      <c r="O50" s="41"/>
      <c r="P50" s="5"/>
      <c r="Q50" s="30"/>
      <c r="S50" s="30"/>
      <c r="U50" s="30"/>
    </row>
    <row r="51" spans="1:21">
      <c r="M51" s="30"/>
      <c r="N51" s="5"/>
      <c r="O51" s="41"/>
      <c r="P51" s="5"/>
      <c r="Q51" s="30"/>
      <c r="S51" s="30"/>
      <c r="U51" s="30"/>
    </row>
    <row r="52" spans="1:21">
      <c r="M52" s="30"/>
      <c r="N52" s="5"/>
      <c r="O52" s="41"/>
      <c r="P52" s="5"/>
      <c r="Q52" s="30"/>
      <c r="S52" s="30"/>
      <c r="U52" s="30"/>
    </row>
    <row r="53" spans="1:21">
      <c r="M53" s="30"/>
      <c r="N53" s="5"/>
      <c r="O53" s="41"/>
      <c r="P53" s="5"/>
      <c r="Q53" s="30"/>
      <c r="S53" s="30"/>
      <c r="U53" s="30"/>
    </row>
    <row r="54" spans="1:21">
      <c r="M54" s="30"/>
      <c r="N54" s="5"/>
      <c r="O54" s="41"/>
      <c r="P54" s="5"/>
      <c r="Q54" s="30"/>
      <c r="S54" s="30"/>
      <c r="U54" s="30"/>
    </row>
    <row r="55" spans="1:21">
      <c r="A55" s="15"/>
      <c r="M55" s="30"/>
      <c r="N55" s="5"/>
      <c r="O55" s="41"/>
      <c r="P55" s="5"/>
      <c r="Q55" s="30"/>
      <c r="S55" s="30"/>
      <c r="U55" s="30"/>
    </row>
    <row r="56" spans="1:21">
      <c r="A56" s="15"/>
      <c r="M56" s="30"/>
      <c r="N56" s="5"/>
      <c r="O56" s="41"/>
      <c r="P56" s="5"/>
      <c r="Q56" s="30"/>
      <c r="S56" s="30"/>
      <c r="U56" s="30"/>
    </row>
    <row r="57" spans="1:21">
      <c r="A57" s="4"/>
      <c r="L57" s="21"/>
      <c r="M57" s="30"/>
      <c r="N57" s="97"/>
      <c r="O57" s="41"/>
      <c r="P57" s="4"/>
      <c r="Q57" s="31"/>
      <c r="R57" s="4"/>
      <c r="S57" s="31"/>
      <c r="T57" s="4"/>
      <c r="U57" s="31"/>
    </row>
    <row r="58" spans="1:21">
      <c r="A58" s="15"/>
      <c r="M58" s="30"/>
      <c r="N58" s="5"/>
      <c r="O58" s="41"/>
      <c r="P58" s="5"/>
      <c r="Q58" s="30"/>
      <c r="S58" s="30"/>
      <c r="U58" s="30"/>
    </row>
    <row r="59" spans="1:21">
      <c r="L59" s="11"/>
      <c r="M59" s="5"/>
      <c r="N59" s="16"/>
      <c r="O59" s="41"/>
      <c r="P59" s="5"/>
      <c r="Q59" s="30"/>
      <c r="S59" s="30"/>
      <c r="U59" s="30"/>
    </row>
    <row r="60" spans="1:21">
      <c r="L60" s="79"/>
      <c r="M60" s="5"/>
      <c r="N60" s="19"/>
      <c r="O60" s="18"/>
      <c r="P60" s="43"/>
      <c r="Q60" s="32"/>
      <c r="R60" s="32"/>
      <c r="S60" s="32"/>
      <c r="T60" s="32"/>
      <c r="U60" s="18"/>
    </row>
    <row r="61" spans="1:21">
      <c r="M61" s="5"/>
      <c r="N61" s="44"/>
      <c r="O61" s="44"/>
      <c r="P61" s="45"/>
      <c r="Q61" s="27"/>
      <c r="R61" s="27"/>
      <c r="S61" s="27"/>
      <c r="T61" s="27"/>
    </row>
    <row r="62" spans="1:21">
      <c r="M62" s="5"/>
      <c r="N62" s="5"/>
      <c r="O62" s="5"/>
      <c r="P62" s="5"/>
    </row>
    <row r="63" spans="1:21" s="4" customFormat="1">
      <c r="C63" s="22"/>
      <c r="D63" s="8"/>
      <c r="E63" s="8"/>
      <c r="F63" s="8"/>
      <c r="G63" s="8"/>
      <c r="H63" s="8"/>
      <c r="I63" s="22"/>
      <c r="J63" s="22"/>
      <c r="K63" s="22"/>
      <c r="L63" s="22"/>
      <c r="M63" s="22"/>
      <c r="N63" s="22"/>
      <c r="O63" s="22"/>
      <c r="P63" s="22"/>
      <c r="R63" s="22"/>
      <c r="S63" s="22"/>
    </row>
    <row r="64" spans="1:21">
      <c r="A64" s="4"/>
      <c r="M64" s="7"/>
      <c r="N64" s="7"/>
      <c r="O64" s="7"/>
      <c r="P64" s="7"/>
    </row>
    <row r="65" spans="1:16">
      <c r="L65" s="79"/>
      <c r="M65" s="33"/>
      <c r="N65" s="5"/>
      <c r="O65" s="5"/>
      <c r="P65" s="5"/>
    </row>
    <row r="66" spans="1:16">
      <c r="L66" s="79"/>
      <c r="M66" s="98"/>
      <c r="N66" s="5"/>
      <c r="O66" s="5"/>
      <c r="P66" s="5"/>
    </row>
    <row r="67" spans="1:16">
      <c r="L67" s="79"/>
      <c r="M67" s="33"/>
      <c r="N67" s="5"/>
      <c r="O67" s="5"/>
      <c r="P67" s="5"/>
    </row>
    <row r="68" spans="1:16">
      <c r="L68" s="79"/>
      <c r="M68" s="33"/>
      <c r="N68" s="5"/>
      <c r="O68" s="5"/>
      <c r="P68" s="5"/>
    </row>
    <row r="69" spans="1:16">
      <c r="M69" s="5"/>
      <c r="N69" s="5"/>
      <c r="O69" s="5"/>
      <c r="P69" s="5"/>
    </row>
    <row r="70" spans="1:16">
      <c r="M70" s="5"/>
      <c r="N70" s="5"/>
      <c r="O70" s="5"/>
      <c r="P70" s="5"/>
    </row>
    <row r="71" spans="1:16">
      <c r="A71" s="4"/>
      <c r="M71" s="5"/>
      <c r="N71" s="5"/>
      <c r="O71" s="5"/>
      <c r="P71" s="5"/>
    </row>
    <row r="72" spans="1:16">
      <c r="L72" s="79"/>
      <c r="M72" s="33"/>
      <c r="N72" s="5"/>
      <c r="O72" s="5"/>
      <c r="P72" s="5"/>
    </row>
    <row r="73" spans="1:16">
      <c r="L73" s="79"/>
      <c r="M73" s="33"/>
      <c r="N73" s="5"/>
      <c r="O73" s="5"/>
      <c r="P73" s="5"/>
    </row>
    <row r="74" spans="1:16">
      <c r="L74" s="79"/>
      <c r="M74" s="33"/>
      <c r="N74" s="5"/>
      <c r="O74" s="5"/>
      <c r="P74" s="5"/>
    </row>
    <row r="75" spans="1:16">
      <c r="L75" s="79"/>
      <c r="M75" s="33"/>
      <c r="N75" s="5"/>
      <c r="O75" s="5"/>
      <c r="P75" s="5"/>
    </row>
    <row r="76" spans="1:16">
      <c r="L76" s="11"/>
      <c r="M76" s="99"/>
      <c r="N76" s="5"/>
      <c r="O76" s="5"/>
      <c r="P76" s="5"/>
    </row>
    <row r="77" spans="1:16">
      <c r="M77" s="5"/>
      <c r="N77" s="5"/>
      <c r="O77" s="5"/>
      <c r="P77" s="5"/>
    </row>
    <row r="78" spans="1:16">
      <c r="A78" s="4"/>
      <c r="M78" s="5"/>
      <c r="N78" s="5"/>
      <c r="O78" s="5"/>
      <c r="P78" s="5"/>
    </row>
    <row r="79" spans="1:16">
      <c r="L79" s="7"/>
      <c r="M79" s="34"/>
      <c r="N79" s="5"/>
      <c r="O79" s="13"/>
      <c r="P79" s="13"/>
    </row>
    <row r="80" spans="1:16">
      <c r="L80" s="7"/>
      <c r="M80" s="34"/>
      <c r="N80" s="5"/>
      <c r="O80" s="13"/>
      <c r="P80" s="13"/>
    </row>
    <row r="81" spans="1:16">
      <c r="L81" s="7"/>
      <c r="M81" s="34"/>
      <c r="N81" s="5"/>
      <c r="O81" s="13"/>
      <c r="P81" s="13"/>
    </row>
    <row r="82" spans="1:16">
      <c r="L82" s="7"/>
      <c r="M82" s="34"/>
      <c r="N82" s="5"/>
      <c r="O82" s="13"/>
      <c r="P82" s="13"/>
    </row>
    <row r="83" spans="1:16">
      <c r="L83" s="7"/>
      <c r="M83" s="34"/>
      <c r="N83" s="5"/>
      <c r="O83" s="13"/>
      <c r="P83" s="13"/>
    </row>
    <row r="84" spans="1:16">
      <c r="L84" s="7"/>
      <c r="M84" s="34"/>
      <c r="N84" s="5"/>
      <c r="O84" s="13"/>
      <c r="P84" s="13"/>
    </row>
    <row r="85" spans="1:16">
      <c r="L85" s="7"/>
      <c r="M85" s="34"/>
      <c r="N85" s="5"/>
      <c r="O85" s="13"/>
      <c r="P85" s="13"/>
    </row>
    <row r="86" spans="1:16">
      <c r="A86" s="4"/>
      <c r="L86" s="7"/>
      <c r="M86" s="34"/>
      <c r="N86" s="5"/>
      <c r="O86" s="13"/>
      <c r="P86" s="13"/>
    </row>
    <row r="87" spans="1:16">
      <c r="L87" s="21"/>
      <c r="M87" s="33"/>
      <c r="N87" s="5"/>
      <c r="O87" s="13"/>
      <c r="P87" s="13"/>
    </row>
    <row r="88" spans="1:16">
      <c r="L88" s="25"/>
      <c r="M88" s="16"/>
      <c r="N88" s="16"/>
      <c r="O88" s="13"/>
      <c r="P88" s="13"/>
    </row>
    <row r="89" spans="1:16">
      <c r="M89" s="5"/>
      <c r="N89" s="5"/>
    </row>
    <row r="90" spans="1:16">
      <c r="A90" s="4"/>
      <c r="M90" s="5"/>
      <c r="N90" s="5"/>
    </row>
    <row r="91" spans="1:16">
      <c r="M91" s="16"/>
      <c r="N91" s="16"/>
      <c r="O91" s="25"/>
      <c r="P91" s="35"/>
    </row>
    <row r="92" spans="1:16">
      <c r="L92" s="11"/>
      <c r="M92" s="5"/>
      <c r="N92" s="16"/>
      <c r="O92" s="25"/>
      <c r="P92" s="35"/>
    </row>
    <row r="93" spans="1:16">
      <c r="M93" s="16"/>
      <c r="N93" s="16"/>
      <c r="O93" s="25"/>
      <c r="P93" s="35"/>
    </row>
    <row r="94" spans="1:16">
      <c r="L94" s="5"/>
      <c r="M94" s="5"/>
      <c r="N94" s="16"/>
      <c r="O94" s="25"/>
      <c r="P94" s="35"/>
    </row>
    <row r="95" spans="1:16">
      <c r="M95" s="16"/>
      <c r="N95" s="16"/>
      <c r="O95" s="16"/>
      <c r="P95" s="5"/>
    </row>
    <row r="96" spans="1:16">
      <c r="A96" s="4"/>
      <c r="M96" s="16"/>
      <c r="N96" s="16"/>
      <c r="O96" s="16"/>
      <c r="P96" s="5"/>
    </row>
    <row r="97" spans="1:16">
      <c r="L97" s="25"/>
      <c r="M97" s="100"/>
      <c r="N97" s="16"/>
      <c r="O97" s="16"/>
      <c r="P97" s="16"/>
    </row>
    <row r="98" spans="1:16">
      <c r="L98" s="25"/>
      <c r="M98" s="5"/>
      <c r="N98" s="16"/>
      <c r="O98" s="16"/>
      <c r="P98" s="16"/>
    </row>
    <row r="99" spans="1:16">
      <c r="M99" s="5"/>
      <c r="N99" s="16"/>
      <c r="O99" s="16"/>
      <c r="P99" s="16"/>
    </row>
    <row r="100" spans="1:16">
      <c r="M100" s="5"/>
      <c r="N100" s="16"/>
      <c r="O100" s="16"/>
      <c r="P100" s="16"/>
    </row>
    <row r="101" spans="1:16">
      <c r="M101" s="5"/>
      <c r="N101" s="5"/>
      <c r="O101" s="5"/>
      <c r="P101" s="5"/>
    </row>
    <row r="102" spans="1:16">
      <c r="A102" s="4"/>
      <c r="M102" s="5"/>
      <c r="N102" s="5"/>
      <c r="O102" s="5"/>
      <c r="P102" s="5"/>
    </row>
    <row r="103" spans="1:16">
      <c r="L103" s="21"/>
      <c r="M103" s="5"/>
      <c r="N103" s="16"/>
      <c r="O103" s="13"/>
      <c r="P103" s="13"/>
    </row>
    <row r="104" spans="1:16">
      <c r="L104" s="21"/>
      <c r="M104" s="5"/>
      <c r="N104" s="16"/>
      <c r="O104" s="13"/>
      <c r="P104" s="13"/>
    </row>
    <row r="105" spans="1:16">
      <c r="M105" s="16"/>
      <c r="N105" s="16"/>
      <c r="O105" s="13"/>
      <c r="P105" s="13"/>
    </row>
    <row r="106" spans="1:16">
      <c r="M106" s="5"/>
      <c r="N106" s="5"/>
      <c r="O106" s="5"/>
      <c r="P106" s="5"/>
    </row>
    <row r="107" spans="1:16">
      <c r="A107" s="4"/>
      <c r="M107" s="5"/>
      <c r="N107" s="5"/>
      <c r="O107" s="5"/>
      <c r="P107" s="5"/>
    </row>
    <row r="108" spans="1:16">
      <c r="L108" s="79"/>
      <c r="M108" s="36"/>
      <c r="N108" s="37"/>
    </row>
    <row r="109" spans="1:16">
      <c r="L109" s="17"/>
      <c r="M109" s="13"/>
      <c r="N109" s="13"/>
    </row>
    <row r="110" spans="1:16">
      <c r="M110" s="5"/>
      <c r="N110" s="5"/>
      <c r="O110" s="5"/>
      <c r="P110" s="5"/>
    </row>
    <row r="111" spans="1:16">
      <c r="A111" s="4"/>
      <c r="M111" s="5"/>
      <c r="N111" s="5"/>
      <c r="O111" s="5"/>
      <c r="P111" s="5"/>
    </row>
    <row r="112" spans="1:16">
      <c r="L112" s="79"/>
      <c r="M112" s="36"/>
      <c r="N112" s="36"/>
      <c r="O112" s="5"/>
      <c r="P112" s="5"/>
    </row>
    <row r="113" spans="1:16">
      <c r="M113" s="36"/>
      <c r="N113" s="5"/>
      <c r="O113" s="5"/>
      <c r="P113" s="5"/>
    </row>
    <row r="114" spans="1:16">
      <c r="M114" s="36"/>
      <c r="N114" s="5"/>
      <c r="O114" s="5"/>
      <c r="P114" s="5"/>
    </row>
    <row r="115" spans="1:16">
      <c r="M115" s="5"/>
      <c r="N115" s="5"/>
      <c r="O115" s="5"/>
      <c r="P115" s="5"/>
    </row>
    <row r="116" spans="1:16">
      <c r="M116" s="5"/>
      <c r="N116" s="5"/>
      <c r="O116" s="5"/>
      <c r="P116" s="5"/>
    </row>
    <row r="117" spans="1:16">
      <c r="M117" s="5"/>
      <c r="N117" s="5"/>
      <c r="O117" s="5"/>
      <c r="P117" s="5"/>
    </row>
    <row r="118" spans="1:16">
      <c r="M118" s="5"/>
      <c r="N118" s="5"/>
      <c r="O118" s="5"/>
      <c r="P118" s="5"/>
    </row>
    <row r="119" spans="1:16">
      <c r="M119" s="5"/>
      <c r="N119" s="5"/>
      <c r="O119" s="5"/>
      <c r="P119" s="5"/>
    </row>
    <row r="120" spans="1:16">
      <c r="M120" s="5"/>
      <c r="N120" s="5"/>
      <c r="O120" s="5"/>
      <c r="P120" s="5"/>
    </row>
    <row r="121" spans="1:16">
      <c r="M121" s="5"/>
      <c r="N121" s="5"/>
      <c r="O121" s="5"/>
      <c r="P121" s="5"/>
    </row>
    <row r="122" spans="1:16">
      <c r="M122" s="5"/>
      <c r="N122" s="5"/>
      <c r="O122" s="5"/>
      <c r="P122" s="5"/>
    </row>
    <row r="123" spans="1:16">
      <c r="A123" s="14"/>
      <c r="M123" s="5"/>
      <c r="N123" s="5"/>
      <c r="O123" s="5"/>
      <c r="P123" s="5"/>
    </row>
    <row r="124" spans="1:16">
      <c r="M124" s="5"/>
      <c r="N124" s="5"/>
      <c r="O124" s="5"/>
      <c r="P124" s="5"/>
    </row>
    <row r="125" spans="1:16">
      <c r="M125" s="5"/>
      <c r="N125" s="5"/>
      <c r="O125" s="5"/>
      <c r="P125" s="5"/>
    </row>
    <row r="126" spans="1:16">
      <c r="A126" s="14"/>
      <c r="M126" s="5"/>
      <c r="N126" s="5"/>
      <c r="O126" s="5"/>
      <c r="P126" s="5"/>
    </row>
    <row r="127" spans="1:16">
      <c r="M127" s="5"/>
      <c r="N127" s="5"/>
      <c r="O127" s="5"/>
      <c r="P127" s="5"/>
    </row>
    <row r="128" spans="1:16">
      <c r="M128" s="5"/>
      <c r="N128" s="5"/>
      <c r="O128" s="5"/>
      <c r="P128" s="5"/>
    </row>
    <row r="129" spans="13:16">
      <c r="M129" s="5"/>
      <c r="N129" s="5"/>
      <c r="O129" s="5"/>
      <c r="P129" s="5"/>
    </row>
    <row r="130" spans="13:16">
      <c r="M130" s="5"/>
      <c r="N130" s="5"/>
      <c r="O130" s="5"/>
      <c r="P130" s="5"/>
    </row>
    <row r="131" spans="13:16">
      <c r="M131" s="5"/>
      <c r="N131" s="5"/>
      <c r="O131" s="5"/>
      <c r="P131" s="5"/>
    </row>
    <row r="132" spans="13:16">
      <c r="M132" s="5"/>
      <c r="N132" s="5"/>
      <c r="O132" s="5"/>
      <c r="P132" s="5"/>
    </row>
    <row r="133" spans="13:16">
      <c r="M133" s="5"/>
      <c r="N133" s="5"/>
      <c r="O133" s="5"/>
      <c r="P133" s="5"/>
    </row>
    <row r="134" spans="13:16">
      <c r="M134" s="5"/>
      <c r="N134" s="5"/>
      <c r="O134" s="5"/>
      <c r="P134" s="5"/>
    </row>
    <row r="135" spans="13:16">
      <c r="M135" s="5"/>
      <c r="N135" s="5"/>
      <c r="O135" s="5"/>
      <c r="P135" s="5"/>
    </row>
    <row r="136" spans="13:16">
      <c r="M136" s="5"/>
      <c r="N136" s="5"/>
      <c r="O136" s="5"/>
      <c r="P136" s="5"/>
    </row>
    <row r="137" spans="13:16">
      <c r="M137" s="5"/>
      <c r="N137" s="5"/>
      <c r="O137" s="5"/>
      <c r="P137" s="5"/>
    </row>
    <row r="138" spans="13:16">
      <c r="M138" s="5"/>
      <c r="N138" s="5"/>
      <c r="O138" s="5"/>
      <c r="P138" s="5"/>
    </row>
    <row r="139" spans="13:16">
      <c r="M139" s="5"/>
      <c r="N139" s="5"/>
      <c r="O139" s="5"/>
      <c r="P139" s="5"/>
    </row>
    <row r="140" spans="13:16">
      <c r="M140" s="5"/>
      <c r="N140" s="5"/>
      <c r="O140" s="5"/>
      <c r="P140" s="5"/>
    </row>
    <row r="141" spans="13:16">
      <c r="M141" s="5"/>
      <c r="N141" s="5"/>
      <c r="O141" s="5"/>
      <c r="P141" s="5"/>
    </row>
    <row r="142" spans="13:16">
      <c r="M142" s="5"/>
      <c r="N142" s="5"/>
      <c r="O142" s="5"/>
      <c r="P142" s="5"/>
    </row>
    <row r="143" spans="13:16">
      <c r="M143" s="5"/>
      <c r="N143" s="5"/>
      <c r="O143" s="5"/>
      <c r="P143" s="5"/>
    </row>
    <row r="144" spans="13:16">
      <c r="M144" s="5"/>
      <c r="N144" s="5"/>
      <c r="O144" s="5"/>
      <c r="P144" s="5"/>
    </row>
    <row r="145" spans="13:16">
      <c r="M145" s="5"/>
      <c r="N145" s="5"/>
      <c r="O145" s="5"/>
      <c r="P145" s="5"/>
    </row>
    <row r="146" spans="13:16">
      <c r="M146" s="5"/>
      <c r="N146" s="5"/>
      <c r="O146" s="5"/>
      <c r="P146" s="5"/>
    </row>
    <row r="147" spans="13:16">
      <c r="M147" s="5"/>
      <c r="N147" s="5"/>
      <c r="O147" s="5"/>
      <c r="P147" s="5"/>
    </row>
    <row r="148" spans="13:16">
      <c r="M148" s="5"/>
      <c r="N148" s="5"/>
      <c r="O148" s="5"/>
      <c r="P148" s="5"/>
    </row>
    <row r="149" spans="13:16">
      <c r="M149" s="5"/>
      <c r="N149" s="5"/>
      <c r="O149" s="5"/>
      <c r="P149" s="5"/>
    </row>
    <row r="150" spans="13:16">
      <c r="M150" s="5"/>
      <c r="N150" s="5"/>
      <c r="O150" s="5"/>
      <c r="P150" s="5"/>
    </row>
    <row r="151" spans="13:16">
      <c r="M151" s="5"/>
      <c r="N151" s="5"/>
      <c r="O151" s="5"/>
      <c r="P151" s="5"/>
    </row>
    <row r="152" spans="13:16">
      <c r="M152" s="5"/>
      <c r="N152" s="5"/>
      <c r="O152" s="5"/>
      <c r="P152" s="5"/>
    </row>
    <row r="153" spans="13:16">
      <c r="M153" s="5"/>
      <c r="N153" s="5"/>
      <c r="O153" s="5"/>
      <c r="P153" s="5"/>
    </row>
    <row r="154" spans="13:16">
      <c r="M154" s="5"/>
      <c r="N154" s="5"/>
      <c r="O154" s="5"/>
      <c r="P154" s="5"/>
    </row>
    <row r="155" spans="13:16">
      <c r="M155" s="5"/>
      <c r="N155" s="5"/>
      <c r="O155" s="5"/>
      <c r="P155" s="5"/>
    </row>
    <row r="156" spans="13:16">
      <c r="M156" s="5"/>
      <c r="N156" s="5"/>
      <c r="O156" s="5"/>
      <c r="P156" s="5"/>
    </row>
    <row r="157" spans="13:16">
      <c r="M157" s="5"/>
      <c r="N157" s="5"/>
      <c r="O157" s="5"/>
      <c r="P157" s="5"/>
    </row>
    <row r="158" spans="13:16">
      <c r="M158" s="5"/>
      <c r="N158" s="5"/>
      <c r="O158" s="5"/>
      <c r="P158" s="5"/>
    </row>
    <row r="159" spans="13:16">
      <c r="M159" s="5"/>
      <c r="N159" s="5"/>
      <c r="O159" s="5"/>
      <c r="P159" s="5"/>
    </row>
    <row r="160" spans="13:16">
      <c r="M160" s="5"/>
      <c r="N160" s="5"/>
      <c r="O160" s="5"/>
      <c r="P160" s="5"/>
    </row>
    <row r="161" spans="13:16">
      <c r="M161" s="5"/>
      <c r="N161" s="5"/>
      <c r="O161" s="5"/>
      <c r="P161" s="5"/>
    </row>
    <row r="162" spans="13:16">
      <c r="M162" s="5"/>
      <c r="N162" s="5"/>
      <c r="O162" s="5"/>
      <c r="P162" s="5"/>
    </row>
    <row r="163" spans="13:16">
      <c r="M163" s="5"/>
      <c r="N163" s="5"/>
      <c r="O163" s="5"/>
      <c r="P163" s="5"/>
    </row>
    <row r="164" spans="13:16">
      <c r="M164" s="5"/>
      <c r="N164" s="5"/>
      <c r="O164" s="5"/>
      <c r="P164" s="5"/>
    </row>
    <row r="165" spans="13:16">
      <c r="M165" s="5"/>
      <c r="N165" s="5"/>
      <c r="O165" s="5"/>
      <c r="P165" s="5"/>
    </row>
    <row r="166" spans="13:16">
      <c r="M166" s="5"/>
      <c r="N166" s="5"/>
      <c r="O166" s="5"/>
      <c r="P166" s="5"/>
    </row>
    <row r="167" spans="13:16">
      <c r="M167" s="5"/>
      <c r="N167" s="5"/>
      <c r="O167" s="5"/>
      <c r="P167" s="5"/>
    </row>
    <row r="168" spans="13:16">
      <c r="M168" s="5"/>
      <c r="N168" s="5"/>
      <c r="O168" s="5"/>
      <c r="P168" s="5"/>
    </row>
    <row r="169" spans="13:16">
      <c r="M169" s="5"/>
      <c r="N169" s="5"/>
      <c r="O169" s="5"/>
      <c r="P169" s="5"/>
    </row>
    <row r="170" spans="13:16">
      <c r="M170" s="5"/>
      <c r="N170" s="5"/>
      <c r="O170" s="5"/>
      <c r="P170" s="5"/>
    </row>
    <row r="171" spans="13:16">
      <c r="M171" s="5"/>
      <c r="N171" s="5"/>
      <c r="O171" s="5"/>
      <c r="P171" s="5"/>
    </row>
    <row r="172" spans="13:16">
      <c r="M172" s="5"/>
      <c r="N172" s="5"/>
      <c r="O172" s="5"/>
      <c r="P172" s="5"/>
    </row>
    <row r="173" spans="13:16">
      <c r="M173" s="5"/>
      <c r="N173" s="5"/>
      <c r="O173" s="5"/>
      <c r="P173" s="5"/>
    </row>
    <row r="174" spans="13:16">
      <c r="M174" s="5"/>
      <c r="N174" s="5"/>
      <c r="O174" s="5"/>
      <c r="P174" s="5"/>
    </row>
    <row r="175" spans="13:16">
      <c r="M175" s="5"/>
      <c r="N175" s="5"/>
      <c r="O175" s="5"/>
      <c r="P175" s="5"/>
    </row>
    <row r="176" spans="13:16">
      <c r="M176" s="5"/>
      <c r="N176" s="5"/>
      <c r="O176" s="5"/>
      <c r="P176" s="5"/>
    </row>
    <row r="177" spans="13:16">
      <c r="M177" s="5"/>
      <c r="N177" s="5"/>
      <c r="O177" s="5"/>
      <c r="P177" s="5"/>
    </row>
    <row r="178" spans="13:16">
      <c r="M178" s="5"/>
      <c r="N178" s="5"/>
      <c r="O178" s="5"/>
      <c r="P178" s="5"/>
    </row>
    <row r="179" spans="13:16">
      <c r="M179" s="5"/>
      <c r="N179" s="5"/>
      <c r="O179" s="5"/>
      <c r="P179" s="5"/>
    </row>
    <row r="180" spans="13:16">
      <c r="M180" s="5"/>
      <c r="N180" s="5"/>
      <c r="O180" s="5"/>
      <c r="P180" s="5"/>
    </row>
    <row r="181" spans="13:16">
      <c r="M181" s="5"/>
      <c r="N181" s="5"/>
      <c r="O181" s="5"/>
      <c r="P181" s="5"/>
    </row>
    <row r="182" spans="13:16">
      <c r="M182" s="5"/>
      <c r="N182" s="5"/>
      <c r="O182" s="5"/>
      <c r="P182" s="5"/>
    </row>
    <row r="183" spans="13:16">
      <c r="M183" s="5"/>
      <c r="N183" s="5"/>
      <c r="O183" s="5"/>
      <c r="P183" s="5"/>
    </row>
    <row r="184" spans="13:16">
      <c r="M184" s="5"/>
      <c r="N184" s="5"/>
      <c r="O184" s="5"/>
      <c r="P184" s="5"/>
    </row>
    <row r="185" spans="13:16">
      <c r="M185" s="5"/>
      <c r="N185" s="5"/>
      <c r="O185" s="5"/>
      <c r="P185" s="5"/>
    </row>
    <row r="186" spans="13:16">
      <c r="M186" s="5"/>
      <c r="N186" s="5"/>
      <c r="O186" s="5"/>
      <c r="P186" s="5"/>
    </row>
    <row r="187" spans="13:16">
      <c r="M187" s="5"/>
      <c r="N187" s="5"/>
      <c r="O187" s="5"/>
      <c r="P187" s="5"/>
    </row>
    <row r="188" spans="13:16">
      <c r="M188" s="5"/>
      <c r="N188" s="5"/>
      <c r="O188" s="5"/>
      <c r="P188" s="5"/>
    </row>
    <row r="189" spans="13:16">
      <c r="M189" s="5"/>
      <c r="N189" s="5"/>
      <c r="O189" s="5"/>
      <c r="P189" s="5"/>
    </row>
    <row r="190" spans="13:16">
      <c r="M190" s="5"/>
      <c r="N190" s="5"/>
      <c r="O190" s="5"/>
      <c r="P190" s="5"/>
    </row>
    <row r="191" spans="13:16">
      <c r="M191" s="5"/>
      <c r="N191" s="5"/>
      <c r="O191" s="5"/>
      <c r="P191" s="5"/>
    </row>
    <row r="192" spans="13:16">
      <c r="M192" s="5"/>
      <c r="N192" s="5"/>
      <c r="O192" s="5"/>
      <c r="P192" s="5"/>
    </row>
    <row r="193" spans="13:16">
      <c r="M193" s="5"/>
      <c r="N193" s="5"/>
      <c r="O193" s="5"/>
      <c r="P193" s="5"/>
    </row>
    <row r="194" spans="13:16">
      <c r="M194" s="5"/>
      <c r="N194" s="5"/>
      <c r="O194" s="5"/>
      <c r="P194" s="5"/>
    </row>
    <row r="195" spans="13:16">
      <c r="M195" s="5"/>
      <c r="N195" s="5"/>
      <c r="O195" s="5"/>
      <c r="P195" s="5"/>
    </row>
    <row r="196" spans="13:16">
      <c r="M196" s="5"/>
      <c r="N196" s="5"/>
      <c r="O196" s="5"/>
      <c r="P196" s="5"/>
    </row>
    <row r="197" spans="13:16">
      <c r="M197" s="5"/>
      <c r="N197" s="5"/>
      <c r="O197" s="5"/>
      <c r="P197" s="5"/>
    </row>
    <row r="198" spans="13:16">
      <c r="M198" s="5"/>
      <c r="N198" s="5"/>
      <c r="O198" s="5"/>
      <c r="P198" s="5"/>
    </row>
    <row r="199" spans="13:16">
      <c r="M199" s="5"/>
      <c r="N199" s="5"/>
      <c r="O199" s="5"/>
      <c r="P199" s="5"/>
    </row>
    <row r="200" spans="13:16">
      <c r="M200" s="5"/>
      <c r="N200" s="5"/>
      <c r="O200" s="5"/>
      <c r="P200" s="5"/>
    </row>
    <row r="201" spans="13:16">
      <c r="M201" s="5"/>
      <c r="N201" s="5"/>
      <c r="O201" s="5"/>
      <c r="P201" s="5"/>
    </row>
    <row r="202" spans="13:16">
      <c r="M202" s="5"/>
      <c r="N202" s="5"/>
      <c r="O202" s="5"/>
      <c r="P202" s="5"/>
    </row>
    <row r="203" spans="13:16">
      <c r="M203" s="5"/>
      <c r="N203" s="5"/>
      <c r="O203" s="5"/>
      <c r="P203" s="5"/>
    </row>
    <row r="204" spans="13:16">
      <c r="M204" s="5"/>
      <c r="N204" s="5"/>
      <c r="O204" s="5"/>
      <c r="P204" s="5"/>
    </row>
    <row r="205" spans="13:16">
      <c r="M205" s="5"/>
      <c r="N205" s="5"/>
      <c r="O205" s="5"/>
      <c r="P205" s="5"/>
    </row>
    <row r="206" spans="13:16">
      <c r="M206" s="5"/>
      <c r="N206" s="5"/>
      <c r="O206" s="5"/>
      <c r="P206" s="5"/>
    </row>
    <row r="207" spans="13:16">
      <c r="M207" s="5"/>
      <c r="N207" s="5"/>
      <c r="O207" s="5"/>
      <c r="P207" s="5"/>
    </row>
    <row r="208" spans="13:16">
      <c r="M208" s="5"/>
      <c r="N208" s="5"/>
      <c r="O208" s="5"/>
      <c r="P208" s="5"/>
    </row>
    <row r="209" spans="13:16">
      <c r="M209" s="5"/>
      <c r="N209" s="5"/>
      <c r="O209" s="5"/>
      <c r="P209" s="5"/>
    </row>
    <row r="210" spans="13:16">
      <c r="M210" s="5"/>
      <c r="N210" s="5"/>
      <c r="O210" s="5"/>
      <c r="P210" s="5"/>
    </row>
    <row r="211" spans="13:16">
      <c r="M211" s="5"/>
      <c r="N211" s="5"/>
      <c r="O211" s="5"/>
      <c r="P211" s="5"/>
    </row>
    <row r="212" spans="13:16">
      <c r="M212" s="5"/>
      <c r="N212" s="5"/>
      <c r="O212" s="5"/>
      <c r="P212" s="5"/>
    </row>
    <row r="213" spans="13:16">
      <c r="M213" s="5"/>
      <c r="N213" s="5"/>
      <c r="O213" s="5"/>
      <c r="P213" s="5"/>
    </row>
    <row r="214" spans="13:16">
      <c r="M214" s="5"/>
      <c r="N214" s="5"/>
      <c r="O214" s="5"/>
      <c r="P214" s="5"/>
    </row>
    <row r="215" spans="13:16">
      <c r="M215" s="5"/>
      <c r="N215" s="5"/>
      <c r="O215" s="5"/>
      <c r="P215" s="5"/>
    </row>
    <row r="216" spans="13:16">
      <c r="M216" s="5"/>
      <c r="N216" s="5"/>
      <c r="O216" s="5"/>
      <c r="P216" s="5"/>
    </row>
    <row r="217" spans="13:16">
      <c r="M217" s="5"/>
      <c r="N217" s="5"/>
      <c r="O217" s="5"/>
      <c r="P217" s="5"/>
    </row>
    <row r="218" spans="13:16">
      <c r="M218" s="5"/>
      <c r="N218" s="5"/>
      <c r="O218" s="5"/>
      <c r="P218" s="5"/>
    </row>
    <row r="219" spans="13:16">
      <c r="M219" s="5"/>
      <c r="N219" s="5"/>
      <c r="O219" s="5"/>
      <c r="P219" s="5"/>
    </row>
    <row r="220" spans="13:16">
      <c r="M220" s="5"/>
      <c r="N220" s="5"/>
      <c r="O220" s="5"/>
      <c r="P220" s="5"/>
    </row>
    <row r="221" spans="13:16">
      <c r="M221" s="5"/>
      <c r="N221" s="5"/>
      <c r="O221" s="5"/>
      <c r="P221" s="5"/>
    </row>
    <row r="222" spans="13:16">
      <c r="M222" s="5"/>
      <c r="N222" s="5"/>
      <c r="O222" s="5"/>
      <c r="P222" s="5"/>
    </row>
    <row r="223" spans="13:16">
      <c r="M223" s="5"/>
      <c r="N223" s="5"/>
      <c r="O223" s="5"/>
      <c r="P223" s="5"/>
    </row>
    <row r="224" spans="13:16">
      <c r="M224" s="5"/>
      <c r="N224" s="5"/>
      <c r="O224" s="5"/>
      <c r="P224" s="5"/>
    </row>
    <row r="225" spans="13:16">
      <c r="M225" s="5"/>
      <c r="N225" s="5"/>
      <c r="O225" s="5"/>
      <c r="P225" s="5"/>
    </row>
    <row r="226" spans="13:16">
      <c r="M226" s="5"/>
      <c r="N226" s="5"/>
      <c r="O226" s="5"/>
      <c r="P226" s="5"/>
    </row>
    <row r="227" spans="13:16">
      <c r="M227" s="5"/>
      <c r="N227" s="5"/>
      <c r="O227" s="5"/>
      <c r="P227" s="5"/>
    </row>
  </sheetData>
  <mergeCells count="1">
    <mergeCell ref="A10:Q10"/>
  </mergeCells>
  <phoneticPr fontId="17" type="noConversion"/>
  <conditionalFormatting sqref="G20:I20">
    <cfRule type="cellIs" dxfId="1401" priority="124" operator="equal">
      <formula>"-"</formula>
    </cfRule>
  </conditionalFormatting>
  <conditionalFormatting sqref="G20:I20">
    <cfRule type="cellIs" dxfId="1400" priority="123" operator="equal">
      <formula>"-"</formula>
    </cfRule>
  </conditionalFormatting>
  <conditionalFormatting sqref="G19:I19">
    <cfRule type="cellIs" dxfId="1399" priority="121" stopIfTrue="1" operator="equal">
      <formula>"-"</formula>
    </cfRule>
    <cfRule type="containsText" dxfId="1398" priority="122" stopIfTrue="1" operator="containsText" text="leer">
      <formula>NOT(ISERROR(SEARCH("leer",G19)))</formula>
    </cfRule>
  </conditionalFormatting>
  <conditionalFormatting sqref="G19:I19">
    <cfRule type="cellIs" dxfId="1397" priority="119" stopIfTrue="1" operator="equal">
      <formula>"-"</formula>
    </cfRule>
    <cfRule type="containsText" dxfId="1396" priority="120" stopIfTrue="1" operator="containsText" text="leer">
      <formula>NOT(ISERROR(SEARCH("leer",G19)))</formula>
    </cfRule>
  </conditionalFormatting>
  <conditionalFormatting sqref="G18:I18">
    <cfRule type="cellIs" dxfId="1395" priority="117" stopIfTrue="1" operator="equal">
      <formula>"-"</formula>
    </cfRule>
    <cfRule type="containsText" dxfId="1394" priority="118" stopIfTrue="1" operator="containsText" text="leer">
      <formula>NOT(ISERROR(SEARCH("leer",G18)))</formula>
    </cfRule>
  </conditionalFormatting>
  <conditionalFormatting sqref="G18:I18">
    <cfRule type="cellIs" dxfId="1393" priority="115" stopIfTrue="1" operator="equal">
      <formula>"-"</formula>
    </cfRule>
    <cfRule type="containsText" dxfId="1392" priority="116" stopIfTrue="1" operator="containsText" text="leer">
      <formula>NOT(ISERROR(SEARCH("leer",G18)))</formula>
    </cfRule>
  </conditionalFormatting>
  <conditionalFormatting sqref="G18:I18">
    <cfRule type="cellIs" dxfId="1391" priority="113" stopIfTrue="1" operator="equal">
      <formula>"-"</formula>
    </cfRule>
    <cfRule type="containsText" dxfId="1390" priority="114" stopIfTrue="1" operator="containsText" text="leer">
      <formula>NOT(ISERROR(SEARCH("leer",G18)))</formula>
    </cfRule>
  </conditionalFormatting>
  <conditionalFormatting sqref="G18:I18">
    <cfRule type="cellIs" dxfId="1389" priority="111" stopIfTrue="1" operator="equal">
      <formula>"-"</formula>
    </cfRule>
    <cfRule type="containsText" dxfId="1388" priority="112" stopIfTrue="1" operator="containsText" text="leer">
      <formula>NOT(ISERROR(SEARCH("leer",G18)))</formula>
    </cfRule>
  </conditionalFormatting>
  <conditionalFormatting sqref="G18:I18">
    <cfRule type="cellIs" dxfId="1387" priority="109" stopIfTrue="1" operator="equal">
      <formula>"-"</formula>
    </cfRule>
    <cfRule type="containsText" dxfId="1386" priority="110" stopIfTrue="1" operator="containsText" text="leer">
      <formula>NOT(ISERROR(SEARCH("leer",G18)))</formula>
    </cfRule>
  </conditionalFormatting>
  <conditionalFormatting sqref="G18:I18">
    <cfRule type="cellIs" dxfId="1385" priority="107" stopIfTrue="1" operator="equal">
      <formula>"-"</formula>
    </cfRule>
    <cfRule type="containsText" dxfId="1384" priority="108" stopIfTrue="1" operator="containsText" text="leer">
      <formula>NOT(ISERROR(SEARCH("leer",G18)))</formula>
    </cfRule>
  </conditionalFormatting>
  <conditionalFormatting sqref="G18:I18">
    <cfRule type="cellIs" dxfId="1383" priority="105" stopIfTrue="1" operator="equal">
      <formula>"-"</formula>
    </cfRule>
    <cfRule type="containsText" dxfId="1382" priority="106" stopIfTrue="1" operator="containsText" text="leer">
      <formula>NOT(ISERROR(SEARCH("leer",G18)))</formula>
    </cfRule>
  </conditionalFormatting>
  <conditionalFormatting sqref="G18:I18">
    <cfRule type="cellIs" dxfId="1381" priority="103" stopIfTrue="1" operator="equal">
      <formula>"-"</formula>
    </cfRule>
    <cfRule type="containsText" dxfId="1380" priority="104" stopIfTrue="1" operator="containsText" text="leer">
      <formula>NOT(ISERROR(SEARCH("leer",G18)))</formula>
    </cfRule>
  </conditionalFormatting>
  <conditionalFormatting sqref="G18:I18">
    <cfRule type="cellIs" dxfId="1379" priority="101" stopIfTrue="1" operator="equal">
      <formula>"-"</formula>
    </cfRule>
    <cfRule type="containsText" dxfId="1378" priority="102" stopIfTrue="1" operator="containsText" text="leer">
      <formula>NOT(ISERROR(SEARCH("leer",G18)))</formula>
    </cfRule>
  </conditionalFormatting>
  <conditionalFormatting sqref="G18:I18">
    <cfRule type="cellIs" dxfId="1377" priority="99" stopIfTrue="1" operator="equal">
      <formula>"-"</formula>
    </cfRule>
    <cfRule type="containsText" dxfId="1376" priority="100" stopIfTrue="1" operator="containsText" text="leer">
      <formula>NOT(ISERROR(SEARCH("leer",G18)))</formula>
    </cfRule>
  </conditionalFormatting>
  <conditionalFormatting sqref="G18:I18">
    <cfRule type="cellIs" dxfId="1375" priority="97" stopIfTrue="1" operator="equal">
      <formula>"-"</formula>
    </cfRule>
    <cfRule type="containsText" dxfId="1374" priority="98" stopIfTrue="1" operator="containsText" text="leer">
      <formula>NOT(ISERROR(SEARCH("leer",G18)))</formula>
    </cfRule>
  </conditionalFormatting>
  <conditionalFormatting sqref="G18:I18">
    <cfRule type="cellIs" dxfId="1373" priority="95" stopIfTrue="1" operator="equal">
      <formula>"-"</formula>
    </cfRule>
    <cfRule type="containsText" dxfId="1372" priority="96" stopIfTrue="1" operator="containsText" text="leer">
      <formula>NOT(ISERROR(SEARCH("leer",G18)))</formula>
    </cfRule>
  </conditionalFormatting>
  <conditionalFormatting sqref="G18:I18">
    <cfRule type="cellIs" dxfId="1371" priority="93" stopIfTrue="1" operator="equal">
      <formula>"-"</formula>
    </cfRule>
    <cfRule type="containsText" dxfId="1370" priority="94" stopIfTrue="1" operator="containsText" text="leer">
      <formula>NOT(ISERROR(SEARCH("leer",G18)))</formula>
    </cfRule>
  </conditionalFormatting>
  <conditionalFormatting sqref="G18:I18">
    <cfRule type="cellIs" dxfId="1369" priority="91" stopIfTrue="1" operator="equal">
      <formula>"-"</formula>
    </cfRule>
    <cfRule type="containsText" dxfId="1368" priority="92" stopIfTrue="1" operator="containsText" text="leer">
      <formula>NOT(ISERROR(SEARCH("leer",G18)))</formula>
    </cfRule>
  </conditionalFormatting>
  <conditionalFormatting sqref="G18:I18">
    <cfRule type="cellIs" dxfId="1367" priority="89" stopIfTrue="1" operator="equal">
      <formula>"-"</formula>
    </cfRule>
    <cfRule type="containsText" dxfId="1366" priority="90" stopIfTrue="1" operator="containsText" text="leer">
      <formula>NOT(ISERROR(SEARCH("leer",G18)))</formula>
    </cfRule>
  </conditionalFormatting>
  <conditionalFormatting sqref="G18:I18">
    <cfRule type="cellIs" dxfId="1365" priority="87" stopIfTrue="1" operator="equal">
      <formula>"-"</formula>
    </cfRule>
    <cfRule type="containsText" dxfId="1364" priority="88" stopIfTrue="1" operator="containsText" text="leer">
      <formula>NOT(ISERROR(SEARCH("leer",G18)))</formula>
    </cfRule>
  </conditionalFormatting>
  <conditionalFormatting sqref="G18:I18">
    <cfRule type="cellIs" dxfId="1363" priority="85" stopIfTrue="1" operator="equal">
      <formula>"-"</formula>
    </cfRule>
    <cfRule type="containsText" dxfId="1362" priority="86" stopIfTrue="1" operator="containsText" text="leer">
      <formula>NOT(ISERROR(SEARCH("leer",G18)))</formula>
    </cfRule>
  </conditionalFormatting>
  <conditionalFormatting sqref="G18:I18">
    <cfRule type="cellIs" dxfId="1361" priority="83" stopIfTrue="1" operator="equal">
      <formula>"-"</formula>
    </cfRule>
    <cfRule type="containsText" dxfId="1360" priority="84" stopIfTrue="1" operator="containsText" text="leer">
      <formula>NOT(ISERROR(SEARCH("leer",G18)))</formula>
    </cfRule>
  </conditionalFormatting>
  <conditionalFormatting sqref="G18:I18">
    <cfRule type="cellIs" dxfId="1359" priority="81" stopIfTrue="1" operator="equal">
      <formula>"-"</formula>
    </cfRule>
    <cfRule type="containsText" dxfId="1358" priority="82" stopIfTrue="1" operator="containsText" text="leer">
      <formula>NOT(ISERROR(SEARCH("leer",G18)))</formula>
    </cfRule>
  </conditionalFormatting>
  <conditionalFormatting sqref="G18:I18">
    <cfRule type="cellIs" dxfId="1357" priority="79" stopIfTrue="1" operator="equal">
      <formula>"-"</formula>
    </cfRule>
    <cfRule type="containsText" dxfId="1356" priority="80" stopIfTrue="1" operator="containsText" text="leer">
      <formula>NOT(ISERROR(SEARCH("leer",G18)))</formula>
    </cfRule>
  </conditionalFormatting>
  <conditionalFormatting sqref="G18:I18">
    <cfRule type="cellIs" dxfId="1355" priority="77" stopIfTrue="1" operator="equal">
      <formula>"-"</formula>
    </cfRule>
    <cfRule type="containsText" dxfId="1354" priority="78" stopIfTrue="1" operator="containsText" text="leer">
      <formula>NOT(ISERROR(SEARCH("leer",G18)))</formula>
    </cfRule>
  </conditionalFormatting>
  <conditionalFormatting sqref="G18:I18">
    <cfRule type="cellIs" dxfId="1353" priority="75" stopIfTrue="1" operator="equal">
      <formula>"-"</formula>
    </cfRule>
    <cfRule type="containsText" dxfId="1352" priority="76" stopIfTrue="1" operator="containsText" text="leer">
      <formula>NOT(ISERROR(SEARCH("leer",G18)))</formula>
    </cfRule>
  </conditionalFormatting>
  <conditionalFormatting sqref="G17:I17">
    <cfRule type="cellIs" dxfId="1351" priority="73" stopIfTrue="1" operator="equal">
      <formula>"-"</formula>
    </cfRule>
    <cfRule type="containsText" dxfId="1350" priority="74" stopIfTrue="1" operator="containsText" text="leer">
      <formula>NOT(ISERROR(SEARCH("leer",G17)))</formula>
    </cfRule>
  </conditionalFormatting>
  <conditionalFormatting sqref="G17:I17">
    <cfRule type="cellIs" dxfId="1349" priority="72" stopIfTrue="1" operator="equal">
      <formula>"-"</formula>
    </cfRule>
  </conditionalFormatting>
  <conditionalFormatting sqref="G17:I17">
    <cfRule type="cellIs" dxfId="1348" priority="70" stopIfTrue="1" operator="equal">
      <formula>"-"</formula>
    </cfRule>
    <cfRule type="containsText" dxfId="1347" priority="71" stopIfTrue="1" operator="containsText" text="leer">
      <formula>NOT(ISERROR(SEARCH("leer",G17)))</formula>
    </cfRule>
  </conditionalFormatting>
  <conditionalFormatting sqref="G17:I17">
    <cfRule type="cellIs" dxfId="1346" priority="69" stopIfTrue="1" operator="equal">
      <formula>"-"</formula>
    </cfRule>
  </conditionalFormatting>
  <conditionalFormatting sqref="G17:I17">
    <cfRule type="cellIs" dxfId="1345" priority="67" stopIfTrue="1" operator="equal">
      <formula>"-"</formula>
    </cfRule>
    <cfRule type="containsText" dxfId="1344" priority="68" stopIfTrue="1" operator="containsText" text="leer">
      <formula>NOT(ISERROR(SEARCH("leer",G17)))</formula>
    </cfRule>
  </conditionalFormatting>
  <conditionalFormatting sqref="G17:I17">
    <cfRule type="cellIs" dxfId="1343" priority="66" stopIfTrue="1" operator="equal">
      <formula>"-"</formula>
    </cfRule>
  </conditionalFormatting>
  <conditionalFormatting sqref="G17:I17">
    <cfRule type="cellIs" dxfId="1342" priority="64" stopIfTrue="1" operator="equal">
      <formula>"-"</formula>
    </cfRule>
    <cfRule type="containsText" dxfId="1341" priority="65" stopIfTrue="1" operator="containsText" text="leer">
      <formula>NOT(ISERROR(SEARCH("leer",G17)))</formula>
    </cfRule>
  </conditionalFormatting>
  <conditionalFormatting sqref="G17:I17">
    <cfRule type="cellIs" dxfId="1340" priority="63" stopIfTrue="1" operator="equal">
      <formula>"-"</formula>
    </cfRule>
  </conditionalFormatting>
  <conditionalFormatting sqref="K5:K7">
    <cfRule type="cellIs" dxfId="1339" priority="62" operator="equal">
      <formula>"-"</formula>
    </cfRule>
  </conditionalFormatting>
  <conditionalFormatting sqref="K5:K7">
    <cfRule type="cellIs" dxfId="1338" priority="61" operator="equal">
      <formula>"-"</formula>
    </cfRule>
  </conditionalFormatting>
  <conditionalFormatting sqref="J5:J7">
    <cfRule type="cellIs" dxfId="1337" priority="59" stopIfTrue="1" operator="equal">
      <formula>"-"</formula>
    </cfRule>
    <cfRule type="containsText" dxfId="1336" priority="60" stopIfTrue="1" operator="containsText" text="leer">
      <formula>NOT(ISERROR(SEARCH("leer",J5)))</formula>
    </cfRule>
  </conditionalFormatting>
  <conditionalFormatting sqref="J5:J7">
    <cfRule type="cellIs" dxfId="1335" priority="57" stopIfTrue="1" operator="equal">
      <formula>"-"</formula>
    </cfRule>
    <cfRule type="containsText" dxfId="1334" priority="58" stopIfTrue="1" operator="containsText" text="leer">
      <formula>NOT(ISERROR(SEARCH("leer",J5)))</formula>
    </cfRule>
  </conditionalFormatting>
  <conditionalFormatting sqref="I5:I7">
    <cfRule type="cellIs" dxfId="1333" priority="55" stopIfTrue="1" operator="equal">
      <formula>"-"</formula>
    </cfRule>
    <cfRule type="containsText" dxfId="1332" priority="56" stopIfTrue="1" operator="containsText" text="leer">
      <formula>NOT(ISERROR(SEARCH("leer",I5)))</formula>
    </cfRule>
  </conditionalFormatting>
  <conditionalFormatting sqref="I5:I7">
    <cfRule type="cellIs" dxfId="1331" priority="53" stopIfTrue="1" operator="equal">
      <formula>"-"</formula>
    </cfRule>
    <cfRule type="containsText" dxfId="1330" priority="54" stopIfTrue="1" operator="containsText" text="leer">
      <formula>NOT(ISERROR(SEARCH("leer",I5)))</formula>
    </cfRule>
  </conditionalFormatting>
  <conditionalFormatting sqref="I5:I7">
    <cfRule type="cellIs" dxfId="1329" priority="51" stopIfTrue="1" operator="equal">
      <formula>"-"</formula>
    </cfRule>
    <cfRule type="containsText" dxfId="1328" priority="52" stopIfTrue="1" operator="containsText" text="leer">
      <formula>NOT(ISERROR(SEARCH("leer",I5)))</formula>
    </cfRule>
  </conditionalFormatting>
  <conditionalFormatting sqref="I5:I7">
    <cfRule type="cellIs" dxfId="1327" priority="49" stopIfTrue="1" operator="equal">
      <formula>"-"</formula>
    </cfRule>
    <cfRule type="containsText" dxfId="1326" priority="50" stopIfTrue="1" operator="containsText" text="leer">
      <formula>NOT(ISERROR(SEARCH("leer",I5)))</formula>
    </cfRule>
  </conditionalFormatting>
  <conditionalFormatting sqref="I5:I7">
    <cfRule type="cellIs" dxfId="1325" priority="47" stopIfTrue="1" operator="equal">
      <formula>"-"</formula>
    </cfRule>
    <cfRule type="containsText" dxfId="1324" priority="48" stopIfTrue="1" operator="containsText" text="leer">
      <formula>NOT(ISERROR(SEARCH("leer",I5)))</formula>
    </cfRule>
  </conditionalFormatting>
  <conditionalFormatting sqref="I5:I7">
    <cfRule type="cellIs" dxfId="1323" priority="45" stopIfTrue="1" operator="equal">
      <formula>"-"</formula>
    </cfRule>
    <cfRule type="containsText" dxfId="1322" priority="46" stopIfTrue="1" operator="containsText" text="leer">
      <formula>NOT(ISERROR(SEARCH("leer",I5)))</formula>
    </cfRule>
  </conditionalFormatting>
  <conditionalFormatting sqref="I5:I7">
    <cfRule type="cellIs" dxfId="1321" priority="43" stopIfTrue="1" operator="equal">
      <formula>"-"</formula>
    </cfRule>
    <cfRule type="containsText" dxfId="1320" priority="44" stopIfTrue="1" operator="containsText" text="leer">
      <formula>NOT(ISERROR(SEARCH("leer",I5)))</formula>
    </cfRule>
  </conditionalFormatting>
  <conditionalFormatting sqref="I5:I7">
    <cfRule type="cellIs" dxfId="1319" priority="41" stopIfTrue="1" operator="equal">
      <formula>"-"</formula>
    </cfRule>
    <cfRule type="containsText" dxfId="1318" priority="42" stopIfTrue="1" operator="containsText" text="leer">
      <formula>NOT(ISERROR(SEARCH("leer",I5)))</formula>
    </cfRule>
  </conditionalFormatting>
  <conditionalFormatting sqref="I5:I7">
    <cfRule type="cellIs" dxfId="1317" priority="39" stopIfTrue="1" operator="equal">
      <formula>"-"</formula>
    </cfRule>
    <cfRule type="containsText" dxfId="1316" priority="40" stopIfTrue="1" operator="containsText" text="leer">
      <formula>NOT(ISERROR(SEARCH("leer",I5)))</formula>
    </cfRule>
  </conditionalFormatting>
  <conditionalFormatting sqref="I5:I7">
    <cfRule type="cellIs" dxfId="1315" priority="37" stopIfTrue="1" operator="equal">
      <formula>"-"</formula>
    </cfRule>
    <cfRule type="containsText" dxfId="1314" priority="38" stopIfTrue="1" operator="containsText" text="leer">
      <formula>NOT(ISERROR(SEARCH("leer",I5)))</formula>
    </cfRule>
  </conditionalFormatting>
  <conditionalFormatting sqref="I5:I7">
    <cfRule type="cellIs" dxfId="1313" priority="35" stopIfTrue="1" operator="equal">
      <formula>"-"</formula>
    </cfRule>
    <cfRule type="containsText" dxfId="1312" priority="36" stopIfTrue="1" operator="containsText" text="leer">
      <formula>NOT(ISERROR(SEARCH("leer",I5)))</formula>
    </cfRule>
  </conditionalFormatting>
  <conditionalFormatting sqref="I5:I7">
    <cfRule type="cellIs" dxfId="1311" priority="33" stopIfTrue="1" operator="equal">
      <formula>"-"</formula>
    </cfRule>
    <cfRule type="containsText" dxfId="1310" priority="34" stopIfTrue="1" operator="containsText" text="leer">
      <formula>NOT(ISERROR(SEARCH("leer",I5)))</formula>
    </cfRule>
  </conditionalFormatting>
  <conditionalFormatting sqref="I5:I7">
    <cfRule type="cellIs" dxfId="1309" priority="31" stopIfTrue="1" operator="equal">
      <formula>"-"</formula>
    </cfRule>
    <cfRule type="containsText" dxfId="1308" priority="32" stopIfTrue="1" operator="containsText" text="leer">
      <formula>NOT(ISERROR(SEARCH("leer",I5)))</formula>
    </cfRule>
  </conditionalFormatting>
  <conditionalFormatting sqref="I5:I7">
    <cfRule type="cellIs" dxfId="1307" priority="29" stopIfTrue="1" operator="equal">
      <formula>"-"</formula>
    </cfRule>
    <cfRule type="containsText" dxfId="1306" priority="30" stopIfTrue="1" operator="containsText" text="leer">
      <formula>NOT(ISERROR(SEARCH("leer",I5)))</formula>
    </cfRule>
  </conditionalFormatting>
  <conditionalFormatting sqref="I5:I7">
    <cfRule type="cellIs" dxfId="1305" priority="27" stopIfTrue="1" operator="equal">
      <formula>"-"</formula>
    </cfRule>
    <cfRule type="containsText" dxfId="1304" priority="28" stopIfTrue="1" operator="containsText" text="leer">
      <formula>NOT(ISERROR(SEARCH("leer",I5)))</formula>
    </cfRule>
  </conditionalFormatting>
  <conditionalFormatting sqref="I5:I7">
    <cfRule type="cellIs" dxfId="1303" priority="25" stopIfTrue="1" operator="equal">
      <formula>"-"</formula>
    </cfRule>
    <cfRule type="containsText" dxfId="1302" priority="26" stopIfTrue="1" operator="containsText" text="leer">
      <formula>NOT(ISERROR(SEARCH("leer",I5)))</formula>
    </cfRule>
  </conditionalFormatting>
  <conditionalFormatting sqref="I5:I7">
    <cfRule type="cellIs" dxfId="1301" priority="23" stopIfTrue="1" operator="equal">
      <formula>"-"</formula>
    </cfRule>
    <cfRule type="containsText" dxfId="1300" priority="24" stopIfTrue="1" operator="containsText" text="leer">
      <formula>NOT(ISERROR(SEARCH("leer",I5)))</formula>
    </cfRule>
  </conditionalFormatting>
  <conditionalFormatting sqref="I5:I7">
    <cfRule type="cellIs" dxfId="1299" priority="21" stopIfTrue="1" operator="equal">
      <formula>"-"</formula>
    </cfRule>
    <cfRule type="containsText" dxfId="1298" priority="22" stopIfTrue="1" operator="containsText" text="leer">
      <formula>NOT(ISERROR(SEARCH("leer",I5)))</formula>
    </cfRule>
  </conditionalFormatting>
  <conditionalFormatting sqref="I5:I7">
    <cfRule type="cellIs" dxfId="1297" priority="19" stopIfTrue="1" operator="equal">
      <formula>"-"</formula>
    </cfRule>
    <cfRule type="containsText" dxfId="1296" priority="20" stopIfTrue="1" operator="containsText" text="leer">
      <formula>NOT(ISERROR(SEARCH("leer",I5)))</formula>
    </cfRule>
  </conditionalFormatting>
  <conditionalFormatting sqref="I5:I7">
    <cfRule type="cellIs" dxfId="1295" priority="17" stopIfTrue="1" operator="equal">
      <formula>"-"</formula>
    </cfRule>
    <cfRule type="containsText" dxfId="1294" priority="18" stopIfTrue="1" operator="containsText" text="leer">
      <formula>NOT(ISERROR(SEARCH("leer",I5)))</formula>
    </cfRule>
  </conditionalFormatting>
  <conditionalFormatting sqref="I5:I7">
    <cfRule type="cellIs" dxfId="1293" priority="15" stopIfTrue="1" operator="equal">
      <formula>"-"</formula>
    </cfRule>
    <cfRule type="containsText" dxfId="1292" priority="16" stopIfTrue="1" operator="containsText" text="leer">
      <formula>NOT(ISERROR(SEARCH("leer",I5)))</formula>
    </cfRule>
  </conditionalFormatting>
  <conditionalFormatting sqref="I5:I7">
    <cfRule type="cellIs" dxfId="1291" priority="13" stopIfTrue="1" operator="equal">
      <formula>"-"</formula>
    </cfRule>
    <cfRule type="containsText" dxfId="1290" priority="14" stopIfTrue="1" operator="containsText" text="leer">
      <formula>NOT(ISERROR(SEARCH("leer",I5)))</formula>
    </cfRule>
  </conditionalFormatting>
  <conditionalFormatting sqref="H5:H7">
    <cfRule type="cellIs" dxfId="1289" priority="11" stopIfTrue="1" operator="equal">
      <formula>"-"</formula>
    </cfRule>
    <cfRule type="containsText" dxfId="1288" priority="12" stopIfTrue="1" operator="containsText" text="leer">
      <formula>NOT(ISERROR(SEARCH("leer",H5)))</formula>
    </cfRule>
  </conditionalFormatting>
  <conditionalFormatting sqref="H5:H7">
    <cfRule type="cellIs" dxfId="1287" priority="10" stopIfTrue="1" operator="equal">
      <formula>"-"</formula>
    </cfRule>
  </conditionalFormatting>
  <conditionalFormatting sqref="H5:H7">
    <cfRule type="cellIs" dxfId="1286" priority="8" stopIfTrue="1" operator="equal">
      <formula>"-"</formula>
    </cfRule>
    <cfRule type="containsText" dxfId="1285" priority="9" stopIfTrue="1" operator="containsText" text="leer">
      <formula>NOT(ISERROR(SEARCH("leer",H5)))</formula>
    </cfRule>
  </conditionalFormatting>
  <conditionalFormatting sqref="H5:H7">
    <cfRule type="cellIs" dxfId="1284" priority="7" stopIfTrue="1" operator="equal">
      <formula>"-"</formula>
    </cfRule>
  </conditionalFormatting>
  <conditionalFormatting sqref="H5:H7">
    <cfRule type="cellIs" dxfId="1283" priority="5" stopIfTrue="1" operator="equal">
      <formula>"-"</formula>
    </cfRule>
    <cfRule type="containsText" dxfId="1282" priority="6" stopIfTrue="1" operator="containsText" text="leer">
      <formula>NOT(ISERROR(SEARCH("leer",H5)))</formula>
    </cfRule>
  </conditionalFormatting>
  <conditionalFormatting sqref="H5:H7">
    <cfRule type="cellIs" dxfId="1281" priority="4" stopIfTrue="1" operator="equal">
      <formula>"-"</formula>
    </cfRule>
  </conditionalFormatting>
  <conditionalFormatting sqref="H5:H7">
    <cfRule type="cellIs" dxfId="1280" priority="2" stopIfTrue="1" operator="equal">
      <formula>"-"</formula>
    </cfRule>
    <cfRule type="containsText" dxfId="1279" priority="3" stopIfTrue="1" operator="containsText" text="leer">
      <formula>NOT(ISERROR(SEARCH("leer",H5)))</formula>
    </cfRule>
  </conditionalFormatting>
  <conditionalFormatting sqref="H5:H7">
    <cfRule type="cellIs" dxfId="1278"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F84"/>
  <sheetViews>
    <sheetView showRuler="0" zoomScaleNormal="100" workbookViewId="0"/>
  </sheetViews>
  <sheetFormatPr baseColWidth="10" defaultColWidth="10.7109375" defaultRowHeight="12.75"/>
  <cols>
    <col min="1" max="1" width="52.42578125" style="5" customWidth="1"/>
    <col min="2" max="2" width="4.85546875" style="5" customWidth="1"/>
    <col min="3" max="3" width="9.140625" style="68" customWidth="1"/>
    <col min="4" max="7" width="12.28515625" style="20" customWidth="1"/>
    <col min="8" max="8" width="11.42578125" style="20" customWidth="1"/>
    <col min="9" max="10" width="10.42578125" style="68" customWidth="1"/>
    <col min="11" max="11" width="10.140625" style="8" customWidth="1"/>
    <col min="12" max="12" width="10.42578125" style="8" customWidth="1"/>
    <col min="13" max="16384" width="10.7109375" style="5"/>
  </cols>
  <sheetData>
    <row r="1" spans="1:14">
      <c r="A1" s="92" t="s">
        <v>343</v>
      </c>
      <c r="C1" s="8"/>
      <c r="I1" s="5"/>
      <c r="J1" s="5"/>
      <c r="K1" s="5"/>
      <c r="L1" s="5"/>
    </row>
    <row r="2" spans="1:14">
      <c r="A2" s="92"/>
      <c r="C2" s="8"/>
      <c r="I2" s="5"/>
      <c r="J2" s="5"/>
      <c r="K2" s="5"/>
      <c r="L2" s="5"/>
    </row>
    <row r="3" spans="1:14" s="4" customFormat="1">
      <c r="A3" s="4" t="s">
        <v>701</v>
      </c>
      <c r="C3" s="27" t="s">
        <v>385</v>
      </c>
      <c r="D3" s="27" t="s">
        <v>477</v>
      </c>
      <c r="E3" s="22">
        <v>2010</v>
      </c>
      <c r="F3" s="22">
        <v>2011</v>
      </c>
      <c r="G3" s="22">
        <v>2012</v>
      </c>
      <c r="H3" s="22">
        <v>2013</v>
      </c>
      <c r="I3" s="22">
        <v>2014</v>
      </c>
      <c r="J3" s="4">
        <v>2015</v>
      </c>
      <c r="K3" s="342">
        <v>2016</v>
      </c>
      <c r="L3" s="290"/>
      <c r="M3" s="286"/>
    </row>
    <row r="4" spans="1:14" s="4" customFormat="1">
      <c r="C4" s="27"/>
      <c r="D4" s="27"/>
      <c r="E4" s="22"/>
      <c r="F4" s="22"/>
      <c r="G4" s="22"/>
      <c r="H4" s="22"/>
      <c r="I4" s="22"/>
      <c r="K4" s="342"/>
      <c r="L4" s="290"/>
      <c r="M4" s="286"/>
    </row>
    <row r="5" spans="1:14">
      <c r="A5" s="4" t="s">
        <v>633</v>
      </c>
      <c r="B5" s="4"/>
      <c r="C5" s="27"/>
      <c r="D5" s="27"/>
      <c r="E5" s="22"/>
      <c r="F5" s="22"/>
      <c r="G5" s="22"/>
      <c r="H5" s="22"/>
      <c r="I5" s="22"/>
      <c r="J5" s="4"/>
      <c r="K5" s="342"/>
      <c r="L5" s="132"/>
      <c r="M5" s="29"/>
    </row>
    <row r="6" spans="1:14">
      <c r="A6" s="10" t="s">
        <v>220</v>
      </c>
      <c r="B6" s="27"/>
      <c r="D6" s="136"/>
      <c r="E6" s="68"/>
      <c r="F6" s="68"/>
      <c r="G6" s="136"/>
      <c r="H6" s="136"/>
      <c r="I6" s="136"/>
      <c r="J6" s="136"/>
      <c r="K6" s="392"/>
      <c r="L6" s="132"/>
      <c r="M6" s="29"/>
    </row>
    <row r="7" spans="1:14">
      <c r="A7" s="407" t="s">
        <v>220</v>
      </c>
      <c r="B7" s="27" t="s">
        <v>470</v>
      </c>
      <c r="C7" s="68">
        <v>1</v>
      </c>
      <c r="D7" s="136"/>
      <c r="E7" s="291">
        <f>SUM(E8,E19)</f>
        <v>2709842.3971999986</v>
      </c>
      <c r="F7" s="291">
        <f t="shared" ref="F7:K7" si="0">SUM(F8,F19)</f>
        <v>2731784.8788999994</v>
      </c>
      <c r="G7" s="291">
        <f t="shared" si="0"/>
        <v>2801575.7002999992</v>
      </c>
      <c r="H7" s="291">
        <f t="shared" si="0"/>
        <v>2921058.6226359997</v>
      </c>
      <c r="I7" s="291">
        <f t="shared" si="0"/>
        <v>2908380.38968</v>
      </c>
      <c r="J7" s="291">
        <f t="shared" si="0"/>
        <v>2938491.0534819197</v>
      </c>
      <c r="K7" s="360">
        <f t="shared" si="0"/>
        <v>3028448.5305913002</v>
      </c>
      <c r="L7" s="291"/>
      <c r="M7" s="29"/>
    </row>
    <row r="8" spans="1:14">
      <c r="A8" s="296" t="s">
        <v>856</v>
      </c>
      <c r="B8" s="27" t="s">
        <v>470</v>
      </c>
      <c r="C8" s="68">
        <v>1</v>
      </c>
      <c r="D8" s="136" t="s">
        <v>478</v>
      </c>
      <c r="E8" s="291">
        <f>SUM(E10,E12:E13,E15)</f>
        <v>2192662.3127999986</v>
      </c>
      <c r="F8" s="291">
        <f t="shared" ref="F8:K8" si="1">SUM(F10,F12:F13,F15)</f>
        <v>2238336.4954999993</v>
      </c>
      <c r="G8" s="291">
        <f t="shared" si="1"/>
        <v>2288749.5051999991</v>
      </c>
      <c r="H8" s="291">
        <f t="shared" si="1"/>
        <v>2348548.6374599999</v>
      </c>
      <c r="I8" s="291">
        <f t="shared" si="1"/>
        <v>2334067.4230800001</v>
      </c>
      <c r="J8" s="291">
        <f t="shared" si="1"/>
        <v>2343597.4278019196</v>
      </c>
      <c r="K8" s="360">
        <f t="shared" si="1"/>
        <v>2409556.7962913001</v>
      </c>
      <c r="L8" s="291"/>
      <c r="M8" s="29"/>
    </row>
    <row r="9" spans="1:14">
      <c r="A9" s="410" t="s">
        <v>706</v>
      </c>
      <c r="B9" s="27" t="s">
        <v>284</v>
      </c>
      <c r="D9" s="136" t="s">
        <v>478</v>
      </c>
      <c r="E9" s="333">
        <f>(E10*E11/100+E13*E14/100+E15*E16/100+E17*E18/100)/E8*100</f>
        <v>0.35241754623548083</v>
      </c>
      <c r="F9" s="333">
        <f t="shared" ref="F9:K9" si="2">(F10*F11/100+F13*F14/100+F15*F16/100+F17*F18/100)/F8*100</f>
        <v>1.3396066365220987</v>
      </c>
      <c r="G9" s="333">
        <f t="shared" si="2"/>
        <v>1.2368895299590521</v>
      </c>
      <c r="H9" s="333">
        <f t="shared" si="2"/>
        <v>1.1694590571823835</v>
      </c>
      <c r="I9" s="333">
        <f t="shared" si="2"/>
        <v>1.1493516263811316</v>
      </c>
      <c r="J9" s="333">
        <f t="shared" si="2"/>
        <v>1.5867699774411124</v>
      </c>
      <c r="K9" s="393">
        <f t="shared" si="2"/>
        <v>1.2416165491410607</v>
      </c>
      <c r="L9" s="291"/>
      <c r="M9" s="29"/>
    </row>
    <row r="10" spans="1:14">
      <c r="A10" s="411" t="s">
        <v>702</v>
      </c>
      <c r="B10" s="27" t="s">
        <v>470</v>
      </c>
      <c r="C10" s="68">
        <v>1</v>
      </c>
      <c r="D10" s="136" t="s">
        <v>478</v>
      </c>
      <c r="E10" s="291">
        <v>1952697.0959999999</v>
      </c>
      <c r="F10" s="291">
        <v>2014801.9920000001</v>
      </c>
      <c r="G10" s="291">
        <v>2090243.1240000001</v>
      </c>
      <c r="H10" s="291">
        <v>2183536.0367999999</v>
      </c>
      <c r="I10" s="291">
        <v>2180111.0723999999</v>
      </c>
      <c r="J10" s="291">
        <v>2200631.194439</v>
      </c>
      <c r="K10" s="360">
        <v>2290687.8839993002</v>
      </c>
      <c r="L10" s="291"/>
      <c r="M10" s="29"/>
    </row>
    <row r="11" spans="1:14">
      <c r="A11" s="410" t="s">
        <v>807</v>
      </c>
      <c r="B11" s="27" t="s">
        <v>284</v>
      </c>
      <c r="C11" s="68">
        <v>1</v>
      </c>
      <c r="D11" s="136" t="s">
        <v>478</v>
      </c>
      <c r="E11" s="332">
        <v>0</v>
      </c>
      <c r="F11" s="332">
        <v>0</v>
      </c>
      <c r="G11" s="332">
        <v>0</v>
      </c>
      <c r="H11" s="332">
        <v>0</v>
      </c>
      <c r="I11" s="332">
        <v>0</v>
      </c>
      <c r="J11" s="332">
        <v>0.54610711159698788</v>
      </c>
      <c r="K11" s="387">
        <v>0.4854739763991231</v>
      </c>
      <c r="L11" s="291"/>
      <c r="M11" s="29"/>
    </row>
    <row r="12" spans="1:14">
      <c r="A12" s="411" t="s">
        <v>703</v>
      </c>
      <c r="B12" s="27" t="s">
        <v>470</v>
      </c>
      <c r="C12" s="68">
        <v>1</v>
      </c>
      <c r="D12" s="136" t="s">
        <v>478</v>
      </c>
      <c r="E12" s="291">
        <v>176041.17079999999</v>
      </c>
      <c r="F12" s="291">
        <v>154292.86730000001</v>
      </c>
      <c r="G12" s="291">
        <v>155863.33619999999</v>
      </c>
      <c r="H12" s="291">
        <v>127360.09286</v>
      </c>
      <c r="I12" s="291">
        <v>117987.80267999999</v>
      </c>
      <c r="J12" s="291">
        <v>108394.27802500001</v>
      </c>
      <c r="K12" s="360">
        <v>96694.035900000003</v>
      </c>
      <c r="L12" s="291"/>
      <c r="M12" s="29"/>
    </row>
    <row r="13" spans="1:14">
      <c r="A13" s="411" t="s">
        <v>704</v>
      </c>
      <c r="B13" s="27" t="s">
        <v>470</v>
      </c>
      <c r="C13" s="132" t="s">
        <v>524</v>
      </c>
      <c r="D13" s="136" t="s">
        <v>478</v>
      </c>
      <c r="E13" s="291">
        <v>62440.799199998997</v>
      </c>
      <c r="F13" s="291">
        <v>65740.607399999004</v>
      </c>
      <c r="G13" s="291">
        <v>38069.579799999003</v>
      </c>
      <c r="H13" s="291">
        <v>31128.555400000001</v>
      </c>
      <c r="I13" s="291">
        <v>27903.0216</v>
      </c>
      <c r="J13" s="291">
        <v>26220.028381920001</v>
      </c>
      <c r="K13" s="360">
        <v>12440.9166</v>
      </c>
      <c r="L13" s="292"/>
      <c r="M13" s="293"/>
      <c r="N13" s="294"/>
    </row>
    <row r="14" spans="1:14">
      <c r="A14" s="410" t="s">
        <v>823</v>
      </c>
      <c r="B14" s="27" t="s">
        <v>284</v>
      </c>
      <c r="C14" s="132" t="s">
        <v>524</v>
      </c>
      <c r="D14" s="136" t="s">
        <v>478</v>
      </c>
      <c r="E14" s="32">
        <v>9.9999999999999982</v>
      </c>
      <c r="F14" s="32">
        <v>40.285413367529308</v>
      </c>
      <c r="G14" s="32">
        <v>60.768227049611426</v>
      </c>
      <c r="H14" s="32">
        <v>56.642917292041865</v>
      </c>
      <c r="I14" s="32">
        <v>55.816909165228736</v>
      </c>
      <c r="J14" s="32">
        <v>56.126186479254592</v>
      </c>
      <c r="K14" s="380">
        <v>55.265866021479489</v>
      </c>
      <c r="L14" s="291"/>
      <c r="M14" s="295"/>
      <c r="N14" s="294"/>
    </row>
    <row r="15" spans="1:14">
      <c r="A15" s="412" t="s">
        <v>857</v>
      </c>
      <c r="B15" s="27" t="s">
        <v>470</v>
      </c>
      <c r="C15" s="132" t="s">
        <v>524</v>
      </c>
      <c r="D15" s="28" t="s">
        <v>478</v>
      </c>
      <c r="E15" s="291">
        <v>1483.2467999999999</v>
      </c>
      <c r="F15" s="291">
        <v>3501.0288</v>
      </c>
      <c r="G15" s="291">
        <v>4573.4651999999996</v>
      </c>
      <c r="H15" s="291">
        <v>6523.9524000000001</v>
      </c>
      <c r="I15" s="291">
        <v>8065.5263999999997</v>
      </c>
      <c r="J15" s="291">
        <v>8351.9269559999993</v>
      </c>
      <c r="K15" s="360">
        <v>9733.9597919999997</v>
      </c>
      <c r="L15" s="291"/>
      <c r="M15" s="295"/>
      <c r="N15" s="294"/>
    </row>
    <row r="16" spans="1:14">
      <c r="A16" s="413" t="s">
        <v>808</v>
      </c>
      <c r="B16" s="27" t="s">
        <v>284</v>
      </c>
      <c r="C16" s="132" t="s">
        <v>524</v>
      </c>
      <c r="D16" s="136" t="s">
        <v>478</v>
      </c>
      <c r="E16" s="32">
        <v>100</v>
      </c>
      <c r="F16" s="32">
        <v>100</v>
      </c>
      <c r="G16" s="32">
        <v>100</v>
      </c>
      <c r="H16" s="32">
        <v>100</v>
      </c>
      <c r="I16" s="32">
        <v>100</v>
      </c>
      <c r="J16" s="32">
        <v>100</v>
      </c>
      <c r="K16" s="380">
        <v>100</v>
      </c>
      <c r="L16" s="291"/>
      <c r="M16" s="295"/>
      <c r="N16" s="294"/>
    </row>
    <row r="17" spans="1:14">
      <c r="A17" s="412" t="s">
        <v>896</v>
      </c>
      <c r="B17" s="27" t="s">
        <v>470</v>
      </c>
      <c r="C17" s="132" t="s">
        <v>524</v>
      </c>
      <c r="D17" s="28" t="s">
        <v>478</v>
      </c>
      <c r="E17" s="291">
        <v>0</v>
      </c>
      <c r="F17" s="291">
        <v>58.918249199999998</v>
      </c>
      <c r="G17" s="291">
        <v>1554.597176</v>
      </c>
      <c r="H17" s="291">
        <v>3786.3163199999999</v>
      </c>
      <c r="I17" s="291">
        <v>3441.156876</v>
      </c>
      <c r="J17" s="291">
        <v>2531.8890879999999</v>
      </c>
      <c r="K17" s="360">
        <v>2308.3812520000001</v>
      </c>
      <c r="L17" s="291"/>
      <c r="M17" s="295"/>
      <c r="N17" s="294"/>
    </row>
    <row r="18" spans="1:14">
      <c r="A18" s="413" t="s">
        <v>897</v>
      </c>
      <c r="B18" s="27" t="s">
        <v>284</v>
      </c>
      <c r="C18" s="132" t="s">
        <v>524</v>
      </c>
      <c r="D18" s="136" t="s">
        <v>478</v>
      </c>
      <c r="E18" s="32">
        <v>0</v>
      </c>
      <c r="F18" s="32">
        <v>0</v>
      </c>
      <c r="G18" s="32">
        <v>38.700000000000003</v>
      </c>
      <c r="H18" s="32">
        <v>87.4</v>
      </c>
      <c r="I18" s="32">
        <v>92.6</v>
      </c>
      <c r="J18" s="32">
        <v>83</v>
      </c>
      <c r="K18" s="380">
        <v>94.751345448962283</v>
      </c>
      <c r="L18" s="132"/>
      <c r="M18" s="29"/>
    </row>
    <row r="19" spans="1:14">
      <c r="A19" s="296" t="s">
        <v>858</v>
      </c>
      <c r="B19" s="28" t="s">
        <v>470</v>
      </c>
      <c r="C19" s="132">
        <v>1</v>
      </c>
      <c r="D19" s="231" t="s">
        <v>479</v>
      </c>
      <c r="E19" s="291">
        <v>517180.08439999999</v>
      </c>
      <c r="F19" s="291">
        <v>493448.38339999999</v>
      </c>
      <c r="G19" s="291">
        <v>512826.19510000001</v>
      </c>
      <c r="H19" s="291">
        <v>572509.98517600005</v>
      </c>
      <c r="I19" s="291">
        <v>574312.96660000004</v>
      </c>
      <c r="J19" s="291">
        <v>594893.62568000006</v>
      </c>
      <c r="K19" s="360">
        <v>618891.73430000001</v>
      </c>
      <c r="L19" s="291"/>
      <c r="M19" s="297"/>
      <c r="N19" s="18"/>
    </row>
    <row r="20" spans="1:14">
      <c r="A20" s="157"/>
      <c r="B20" s="27"/>
      <c r="D20" s="136"/>
      <c r="E20" s="32"/>
      <c r="F20" s="32"/>
      <c r="G20" s="32"/>
      <c r="H20" s="32"/>
      <c r="I20" s="32"/>
      <c r="J20" s="136"/>
      <c r="K20" s="392"/>
      <c r="L20" s="291"/>
      <c r="M20" s="297"/>
      <c r="N20" s="18"/>
    </row>
    <row r="21" spans="1:14">
      <c r="A21" s="10" t="s">
        <v>472</v>
      </c>
      <c r="B21" s="27"/>
      <c r="D21" s="136"/>
      <c r="E21" s="68"/>
      <c r="F21" s="68"/>
      <c r="G21" s="136"/>
      <c r="H21" s="136"/>
      <c r="I21" s="136"/>
      <c r="J21" s="136"/>
      <c r="K21" s="392"/>
      <c r="L21" s="291"/>
      <c r="M21" s="297"/>
      <c r="N21" s="18"/>
    </row>
    <row r="22" spans="1:14">
      <c r="A22" s="407" t="s">
        <v>472</v>
      </c>
      <c r="B22" s="27" t="s">
        <v>470</v>
      </c>
      <c r="C22" s="68">
        <v>1</v>
      </c>
      <c r="D22" s="136"/>
      <c r="E22" s="197">
        <f>SUM(E23,E32)</f>
        <v>711048.14339999994</v>
      </c>
      <c r="F22" s="197">
        <f t="shared" ref="F22:K22" si="3">SUM(F23,F32)</f>
        <v>602168.20680000004</v>
      </c>
      <c r="G22" s="197">
        <f t="shared" si="3"/>
        <v>584875.55459999992</v>
      </c>
      <c r="H22" s="197">
        <f t="shared" si="3"/>
        <v>520444.28038219002</v>
      </c>
      <c r="I22" s="197">
        <f t="shared" si="3"/>
        <v>482018.66168399999</v>
      </c>
      <c r="J22" s="197">
        <f t="shared" si="3"/>
        <v>483738.02106</v>
      </c>
      <c r="K22" s="381">
        <f t="shared" si="3"/>
        <v>488325.64919999999</v>
      </c>
      <c r="L22" s="291"/>
      <c r="M22" s="297"/>
      <c r="N22" s="18"/>
    </row>
    <row r="23" spans="1:14">
      <c r="A23" s="296" t="s">
        <v>859</v>
      </c>
      <c r="B23" s="27" t="s">
        <v>470</v>
      </c>
      <c r="C23" s="68">
        <v>1</v>
      </c>
      <c r="D23" s="136" t="s">
        <v>478</v>
      </c>
      <c r="E23" s="197">
        <f>SUM(E25:E26,E28,E30:E31)</f>
        <v>395001.27539999998</v>
      </c>
      <c r="F23" s="197">
        <f t="shared" ref="F23:K23" si="4">SUM(F25:F26,F28,F30:F31)</f>
        <v>317713.87919999997</v>
      </c>
      <c r="G23" s="197">
        <f t="shared" si="4"/>
        <v>354127.44299999997</v>
      </c>
      <c r="H23" s="197">
        <f t="shared" si="4"/>
        <v>290730.87119999999</v>
      </c>
      <c r="I23" s="197">
        <f t="shared" si="4"/>
        <v>292059.13964399998</v>
      </c>
      <c r="J23" s="197">
        <f t="shared" si="4"/>
        <v>297344.7426</v>
      </c>
      <c r="K23" s="381">
        <f t="shared" si="4"/>
        <v>297460.89599999995</v>
      </c>
      <c r="L23" s="298"/>
      <c r="M23" s="29"/>
    </row>
    <row r="24" spans="1:14">
      <c r="A24" s="410" t="s">
        <v>710</v>
      </c>
      <c r="B24" s="27" t="s">
        <v>284</v>
      </c>
      <c r="D24" s="136" t="s">
        <v>478</v>
      </c>
      <c r="E24" s="332">
        <f>(E26*E27/100+E28*E29/100+E30+E31)/E23*100</f>
        <v>6.1468436561913951</v>
      </c>
      <c r="F24" s="332">
        <f t="shared" ref="F24:K24" si="5">(F26*F27/100+F28*F29/100+F30+F31)/F23*100</f>
        <v>6.0054535113302681</v>
      </c>
      <c r="G24" s="332">
        <f t="shared" si="5"/>
        <v>6.0035768163835863</v>
      </c>
      <c r="H24" s="332">
        <f t="shared" si="5"/>
        <v>6.7139680196438665</v>
      </c>
      <c r="I24" s="332">
        <f t="shared" si="5"/>
        <v>18.397582890607499</v>
      </c>
      <c r="J24" s="332">
        <f t="shared" si="5"/>
        <v>24.050909725955254</v>
      </c>
      <c r="K24" s="387">
        <f t="shared" si="5"/>
        <v>29.232104350549665</v>
      </c>
      <c r="L24" s="292"/>
      <c r="M24" s="29"/>
    </row>
    <row r="25" spans="1:14">
      <c r="A25" s="411" t="s">
        <v>822</v>
      </c>
      <c r="B25" s="27" t="s">
        <v>470</v>
      </c>
      <c r="C25" s="68">
        <v>1</v>
      </c>
      <c r="D25" s="136" t="s">
        <v>478</v>
      </c>
      <c r="E25" s="291">
        <v>249566.5062</v>
      </c>
      <c r="F25" s="291">
        <v>193714.72320000001</v>
      </c>
      <c r="G25" s="291">
        <v>196026.19620000001</v>
      </c>
      <c r="H25" s="291">
        <v>163488.9792</v>
      </c>
      <c r="I25" s="291">
        <v>129073.49924400001</v>
      </c>
      <c r="J25" s="291">
        <v>120447.92819999999</v>
      </c>
      <c r="K25" s="360">
        <v>110923.1808</v>
      </c>
      <c r="L25" s="299"/>
      <c r="M25" s="29"/>
    </row>
    <row r="26" spans="1:14">
      <c r="A26" s="411" t="s">
        <v>704</v>
      </c>
      <c r="B26" s="27" t="s">
        <v>470</v>
      </c>
      <c r="C26" s="68">
        <v>1</v>
      </c>
      <c r="D26" s="136" t="s">
        <v>478</v>
      </c>
      <c r="E26" s="291">
        <v>69589.209600000002</v>
      </c>
      <c r="F26" s="291">
        <v>67925.275200000004</v>
      </c>
      <c r="G26" s="291">
        <v>93737.808000000005</v>
      </c>
      <c r="H26" s="291">
        <v>69497.218800000002</v>
      </c>
      <c r="I26" s="291">
        <v>75340.972800000003</v>
      </c>
      <c r="J26" s="291">
        <v>68880.790800000002</v>
      </c>
      <c r="K26" s="360">
        <v>65674.368000000002</v>
      </c>
      <c r="L26" s="300"/>
      <c r="M26" s="29"/>
    </row>
    <row r="27" spans="1:14">
      <c r="A27" s="410" t="s">
        <v>823</v>
      </c>
      <c r="B27" s="27" t="s">
        <v>284</v>
      </c>
      <c r="C27" s="68" t="s">
        <v>527</v>
      </c>
      <c r="D27" s="136" t="s">
        <v>478</v>
      </c>
      <c r="E27" s="291">
        <v>0</v>
      </c>
      <c r="F27" s="291">
        <v>0</v>
      </c>
      <c r="G27" s="291">
        <v>0</v>
      </c>
      <c r="H27" s="291">
        <v>0</v>
      </c>
      <c r="I27" s="291">
        <v>10</v>
      </c>
      <c r="J27" s="291">
        <v>10</v>
      </c>
      <c r="K27" s="360">
        <v>10</v>
      </c>
      <c r="L27" s="301"/>
      <c r="M27" s="29"/>
    </row>
    <row r="28" spans="1:14">
      <c r="A28" s="411" t="s">
        <v>708</v>
      </c>
      <c r="B28" s="27" t="s">
        <v>470</v>
      </c>
      <c r="C28" s="68">
        <v>1</v>
      </c>
      <c r="D28" s="136" t="s">
        <v>478</v>
      </c>
      <c r="E28" s="291">
        <v>69966.687600000005</v>
      </c>
      <c r="F28" s="291">
        <v>50195.008800000003</v>
      </c>
      <c r="G28" s="291">
        <v>58484.566800000001</v>
      </c>
      <c r="H28" s="291">
        <v>51865.801200000002</v>
      </c>
      <c r="I28" s="291">
        <v>56237.371200000001</v>
      </c>
      <c r="J28" s="291">
        <v>58873.7952</v>
      </c>
      <c r="K28" s="360">
        <v>54920.901599999997</v>
      </c>
      <c r="L28" s="302"/>
      <c r="M28" s="29"/>
    </row>
    <row r="29" spans="1:14">
      <c r="A29" s="410" t="s">
        <v>709</v>
      </c>
      <c r="B29" s="27" t="s">
        <v>284</v>
      </c>
      <c r="D29" s="136" t="s">
        <v>478</v>
      </c>
      <c r="E29" s="32">
        <v>26.3</v>
      </c>
      <c r="F29" s="32">
        <v>26.3</v>
      </c>
      <c r="G29" s="32">
        <v>26.3</v>
      </c>
      <c r="H29" s="32">
        <v>26.3</v>
      </c>
      <c r="I29" s="32">
        <v>26.3</v>
      </c>
      <c r="J29" s="32">
        <v>26.3</v>
      </c>
      <c r="K29" s="380">
        <v>26.3</v>
      </c>
      <c r="L29" s="132"/>
      <c r="M29" s="29"/>
    </row>
    <row r="30" spans="1:14">
      <c r="A30" s="411" t="s">
        <v>860</v>
      </c>
      <c r="B30" s="27" t="s">
        <v>470</v>
      </c>
      <c r="C30" s="68" t="s">
        <v>777</v>
      </c>
      <c r="D30" s="136" t="s">
        <v>478</v>
      </c>
      <c r="E30" s="32">
        <v>0</v>
      </c>
      <c r="F30" s="32">
        <v>0</v>
      </c>
      <c r="G30" s="32">
        <v>0</v>
      </c>
      <c r="H30" s="32">
        <v>0</v>
      </c>
      <c r="I30" s="32">
        <v>0</v>
      </c>
      <c r="J30" s="32">
        <v>0</v>
      </c>
      <c r="K30" s="380">
        <v>0</v>
      </c>
      <c r="L30" s="291"/>
      <c r="M30" s="297"/>
      <c r="N30" s="18"/>
    </row>
    <row r="31" spans="1:14">
      <c r="A31" s="411" t="s">
        <v>861</v>
      </c>
      <c r="B31" s="27" t="s">
        <v>470</v>
      </c>
      <c r="C31" s="68">
        <v>1</v>
      </c>
      <c r="D31" s="136" t="s">
        <v>478</v>
      </c>
      <c r="E31" s="291">
        <v>5878.8720000000003</v>
      </c>
      <c r="F31" s="291">
        <v>5878.8720000000003</v>
      </c>
      <c r="G31" s="291">
        <v>5878.8720000000003</v>
      </c>
      <c r="H31" s="291">
        <v>5878.8720000000003</v>
      </c>
      <c r="I31" s="291">
        <v>31407.296399999999</v>
      </c>
      <c r="J31" s="291">
        <v>49142.2284</v>
      </c>
      <c r="K31" s="360">
        <v>65942.445600000006</v>
      </c>
      <c r="L31" s="291"/>
      <c r="M31" s="297"/>
      <c r="N31" s="18"/>
    </row>
    <row r="32" spans="1:14">
      <c r="A32" s="296" t="s">
        <v>862</v>
      </c>
      <c r="B32" s="28" t="s">
        <v>470</v>
      </c>
      <c r="C32" s="132">
        <v>1</v>
      </c>
      <c r="D32" s="231" t="s">
        <v>479</v>
      </c>
      <c r="E32" s="291">
        <v>316046.86800000002</v>
      </c>
      <c r="F32" s="291">
        <v>284454.32760000002</v>
      </c>
      <c r="G32" s="291">
        <v>230748.1116</v>
      </c>
      <c r="H32" s="291">
        <v>229713.40918218999</v>
      </c>
      <c r="I32" s="291">
        <v>189959.52204000001</v>
      </c>
      <c r="J32" s="291">
        <v>186393.27846</v>
      </c>
      <c r="K32" s="360">
        <v>190864.75320000001</v>
      </c>
      <c r="L32" s="291"/>
      <c r="M32" s="297"/>
      <c r="N32" s="18"/>
    </row>
    <row r="33" spans="1:14">
      <c r="A33" s="414"/>
      <c r="B33" s="304"/>
      <c r="C33" s="305"/>
      <c r="D33" s="306"/>
      <c r="E33" s="307"/>
      <c r="F33" s="307"/>
      <c r="G33" s="306"/>
      <c r="H33" s="306"/>
      <c r="I33" s="306"/>
      <c r="J33" s="306"/>
      <c r="K33" s="394"/>
      <c r="L33" s="291"/>
      <c r="M33" s="297"/>
      <c r="N33" s="18"/>
    </row>
    <row r="34" spans="1:14">
      <c r="A34" s="10" t="s">
        <v>177</v>
      </c>
      <c r="B34" s="308"/>
      <c r="C34" s="305"/>
      <c r="D34" s="306"/>
      <c r="E34" s="305"/>
      <c r="F34" s="305"/>
      <c r="G34" s="306"/>
      <c r="H34" s="306"/>
      <c r="I34" s="306"/>
      <c r="J34" s="306"/>
      <c r="K34" s="394"/>
      <c r="L34" s="298"/>
      <c r="M34" s="29"/>
    </row>
    <row r="35" spans="1:14">
      <c r="A35" s="407" t="s">
        <v>863</v>
      </c>
      <c r="B35" s="27" t="s">
        <v>470</v>
      </c>
      <c r="C35" s="68">
        <v>1</v>
      </c>
      <c r="D35" s="136"/>
      <c r="E35" s="32">
        <f>SUM(E36,E38)</f>
        <v>771703.78679999989</v>
      </c>
      <c r="F35" s="32">
        <f t="shared" ref="F35:K35" si="6">SUM(F36,F38)</f>
        <v>726366.42720000003</v>
      </c>
      <c r="G35" s="32">
        <f t="shared" si="6"/>
        <v>667316.58840000001</v>
      </c>
      <c r="H35" s="32">
        <f t="shared" si="6"/>
        <v>634166.71128000005</v>
      </c>
      <c r="I35" s="32">
        <f t="shared" si="6"/>
        <v>673174.69920000003</v>
      </c>
      <c r="J35" s="32">
        <f t="shared" si="6"/>
        <v>645057.65487600002</v>
      </c>
      <c r="K35" s="380">
        <f t="shared" si="6"/>
        <v>626465.43831967004</v>
      </c>
      <c r="L35" s="303"/>
      <c r="M35" s="29"/>
    </row>
    <row r="36" spans="1:14">
      <c r="A36" s="157" t="s">
        <v>711</v>
      </c>
      <c r="B36" s="27" t="s">
        <v>470</v>
      </c>
      <c r="C36" s="68" t="s">
        <v>705</v>
      </c>
      <c r="D36" s="136" t="s">
        <v>478</v>
      </c>
      <c r="E36" s="291">
        <v>705439.49399999995</v>
      </c>
      <c r="F36" s="291">
        <v>652010.52240000002</v>
      </c>
      <c r="G36" s="291">
        <v>589527.65159999998</v>
      </c>
      <c r="H36" s="291">
        <v>566354.75688</v>
      </c>
      <c r="I36" s="291">
        <v>597149.78399999999</v>
      </c>
      <c r="J36" s="291">
        <v>569628.91407599999</v>
      </c>
      <c r="K36" s="360">
        <v>554846.04831967002</v>
      </c>
      <c r="L36" s="132"/>
      <c r="M36" s="29"/>
    </row>
    <row r="37" spans="1:14">
      <c r="A37" s="411" t="s">
        <v>712</v>
      </c>
      <c r="B37" s="27" t="s">
        <v>284</v>
      </c>
      <c r="D37" s="136" t="s">
        <v>478</v>
      </c>
      <c r="E37" s="32">
        <v>100</v>
      </c>
      <c r="F37" s="32">
        <v>100</v>
      </c>
      <c r="G37" s="197">
        <v>100</v>
      </c>
      <c r="H37" s="197">
        <v>100</v>
      </c>
      <c r="I37" s="197">
        <v>100</v>
      </c>
      <c r="J37" s="197">
        <v>100</v>
      </c>
      <c r="K37" s="381">
        <v>100</v>
      </c>
      <c r="L37" s="300"/>
      <c r="M37" s="29"/>
    </row>
    <row r="38" spans="1:14">
      <c r="A38" s="157" t="s">
        <v>713</v>
      </c>
      <c r="B38" s="27" t="s">
        <v>470</v>
      </c>
      <c r="C38" s="68">
        <v>1</v>
      </c>
      <c r="D38" s="136" t="s">
        <v>479</v>
      </c>
      <c r="E38" s="291">
        <v>66264.292799999996</v>
      </c>
      <c r="F38" s="291">
        <v>74355.904800000004</v>
      </c>
      <c r="G38" s="291">
        <v>77788.936799999996</v>
      </c>
      <c r="H38" s="291">
        <v>67811.954400000002</v>
      </c>
      <c r="I38" s="291">
        <v>76024.915200000003</v>
      </c>
      <c r="J38" s="291">
        <v>75428.7408</v>
      </c>
      <c r="K38" s="360">
        <v>71619.39</v>
      </c>
      <c r="L38" s="300"/>
      <c r="M38" s="29"/>
    </row>
    <row r="39" spans="1:14">
      <c r="A39" s="407"/>
      <c r="B39" s="27"/>
      <c r="D39" s="136"/>
      <c r="E39" s="32"/>
      <c r="F39" s="32"/>
      <c r="G39" s="32"/>
      <c r="H39" s="32"/>
      <c r="I39" s="32"/>
      <c r="J39" s="136"/>
      <c r="K39" s="392"/>
      <c r="L39" s="132"/>
      <c r="M39" s="29"/>
    </row>
    <row r="40" spans="1:14">
      <c r="A40" s="10" t="s">
        <v>714</v>
      </c>
      <c r="B40" s="27"/>
      <c r="D40" s="136"/>
      <c r="E40" s="68"/>
      <c r="F40" s="68"/>
      <c r="G40" s="136"/>
      <c r="H40" s="136"/>
      <c r="I40" s="136"/>
      <c r="J40" s="136"/>
      <c r="K40" s="392"/>
      <c r="L40" s="68"/>
    </row>
    <row r="41" spans="1:14">
      <c r="A41" s="231" t="s">
        <v>715</v>
      </c>
      <c r="B41" s="28" t="s">
        <v>470</v>
      </c>
      <c r="C41" s="132">
        <v>1</v>
      </c>
      <c r="D41" s="231" t="s">
        <v>478</v>
      </c>
      <c r="E41" s="334">
        <f>SUM(E42,E44)</f>
        <v>4192594.3273999989</v>
      </c>
      <c r="F41" s="334">
        <f t="shared" ref="F41:K41" si="7">SUM(F42,F44)</f>
        <v>4060319.5128999995</v>
      </c>
      <c r="G41" s="334">
        <f t="shared" si="7"/>
        <v>4053767.8432999989</v>
      </c>
      <c r="H41" s="334">
        <f t="shared" si="7"/>
        <v>4075669.61429819</v>
      </c>
      <c r="I41" s="334">
        <f t="shared" si="7"/>
        <v>4063573.7505640001</v>
      </c>
      <c r="J41" s="334">
        <f t="shared" si="7"/>
        <v>4067286.7294179196</v>
      </c>
      <c r="K41" s="395">
        <f t="shared" si="7"/>
        <v>4143239.6181109697</v>
      </c>
      <c r="L41" s="68"/>
    </row>
    <row r="42" spans="1:14">
      <c r="A42" s="157" t="s">
        <v>716</v>
      </c>
      <c r="B42" s="27" t="s">
        <v>470</v>
      </c>
      <c r="C42" s="68">
        <v>1</v>
      </c>
      <c r="D42" s="136" t="s">
        <v>478</v>
      </c>
      <c r="E42" s="291">
        <f>SUM(E8,E23,E36)</f>
        <v>3293103.0821999987</v>
      </c>
      <c r="F42" s="291">
        <f t="shared" ref="F42:K42" si="8">SUM(F8,F23,F36)</f>
        <v>3208060.8970999992</v>
      </c>
      <c r="G42" s="291">
        <f t="shared" si="8"/>
        <v>3232404.599799999</v>
      </c>
      <c r="H42" s="291">
        <f t="shared" si="8"/>
        <v>3205634.2655400001</v>
      </c>
      <c r="I42" s="291">
        <f t="shared" si="8"/>
        <v>3223276.3467239998</v>
      </c>
      <c r="J42" s="291">
        <f t="shared" si="8"/>
        <v>3210571.0844779196</v>
      </c>
      <c r="K42" s="360">
        <f t="shared" si="8"/>
        <v>3261863.7406109697</v>
      </c>
      <c r="L42" s="68"/>
    </row>
    <row r="43" spans="1:14">
      <c r="A43" s="412" t="s">
        <v>717</v>
      </c>
      <c r="B43" s="28" t="s">
        <v>284</v>
      </c>
      <c r="C43" s="132"/>
      <c r="D43" s="231" t="s">
        <v>478</v>
      </c>
      <c r="E43" s="333">
        <f>(E8*E9/100+E23*E24/100+E36*E37/100)/E42*100</f>
        <v>22.393678945092091</v>
      </c>
      <c r="F43" s="333">
        <f t="shared" ref="F43:K43" si="9">(F8*F9/100+F23*F24/100+F36*F37/100)/F42*100</f>
        <v>21.853562274630374</v>
      </c>
      <c r="G43" s="333">
        <f t="shared" si="9"/>
        <v>19.77157400731182</v>
      </c>
      <c r="H43" s="333">
        <f t="shared" si="9"/>
        <v>19.133176106270199</v>
      </c>
      <c r="I43" s="333">
        <f t="shared" si="9"/>
        <v>21.02544663545202</v>
      </c>
      <c r="J43" s="333">
        <f t="shared" si="9"/>
        <v>21.12803336918947</v>
      </c>
      <c r="K43" s="393">
        <f t="shared" si="9"/>
        <v>20.593060814317109</v>
      </c>
    </row>
    <row r="44" spans="1:14">
      <c r="A44" s="157" t="s">
        <v>718</v>
      </c>
      <c r="B44" s="27" t="s">
        <v>470</v>
      </c>
      <c r="C44" s="68">
        <v>1</v>
      </c>
      <c r="D44" s="136" t="s">
        <v>479</v>
      </c>
      <c r="E44" s="291">
        <f>SUM(E19,E32,E38)</f>
        <v>899491.2452</v>
      </c>
      <c r="F44" s="291">
        <f t="shared" ref="F44:K44" si="10">SUM(F19,F32,F38)</f>
        <v>852258.61580000003</v>
      </c>
      <c r="G44" s="291">
        <f t="shared" si="10"/>
        <v>821363.2435000001</v>
      </c>
      <c r="H44" s="291">
        <f t="shared" si="10"/>
        <v>870035.34875819006</v>
      </c>
      <c r="I44" s="291">
        <f t="shared" si="10"/>
        <v>840297.40384000016</v>
      </c>
      <c r="J44" s="291">
        <f t="shared" si="10"/>
        <v>856715.64494000003</v>
      </c>
      <c r="K44" s="360">
        <f t="shared" si="10"/>
        <v>881375.87750000006</v>
      </c>
    </row>
    <row r="45" spans="1:14">
      <c r="A45" s="28"/>
      <c r="B45" s="28"/>
      <c r="C45" s="132"/>
      <c r="D45" s="231"/>
      <c r="E45" s="300"/>
      <c r="F45" s="300"/>
      <c r="G45" s="300"/>
      <c r="H45" s="300"/>
      <c r="I45" s="300"/>
      <c r="J45" s="231"/>
      <c r="K45" s="396"/>
    </row>
    <row r="46" spans="1:14">
      <c r="A46" s="10" t="s">
        <v>719</v>
      </c>
      <c r="B46" s="27"/>
      <c r="D46" s="136"/>
      <c r="E46" s="197"/>
      <c r="F46" s="197"/>
      <c r="G46" s="197"/>
      <c r="H46" s="197"/>
      <c r="I46" s="197"/>
      <c r="J46" s="136"/>
      <c r="K46" s="392"/>
    </row>
    <row r="47" spans="1:14">
      <c r="A47" s="27" t="s">
        <v>720</v>
      </c>
      <c r="B47" s="27" t="s">
        <v>284</v>
      </c>
      <c r="C47" s="68">
        <v>5</v>
      </c>
      <c r="D47" s="136" t="s">
        <v>721</v>
      </c>
      <c r="E47" s="310">
        <v>5.4</v>
      </c>
      <c r="F47" s="310">
        <v>7.9</v>
      </c>
      <c r="G47" s="310">
        <v>11.2</v>
      </c>
      <c r="H47" s="310">
        <v>19.5</v>
      </c>
      <c r="I47" s="310">
        <v>21.7</v>
      </c>
      <c r="J47" s="310">
        <v>24</v>
      </c>
      <c r="K47" s="397">
        <v>26.798848049476724</v>
      </c>
    </row>
    <row r="48" spans="1:14">
      <c r="A48" s="27" t="s">
        <v>809</v>
      </c>
      <c r="B48" s="27" t="s">
        <v>470</v>
      </c>
      <c r="C48" s="68">
        <v>6</v>
      </c>
      <c r="D48" s="136"/>
      <c r="E48" s="291">
        <v>0</v>
      </c>
      <c r="F48" s="291">
        <v>0</v>
      </c>
      <c r="G48" s="291">
        <v>0</v>
      </c>
      <c r="H48" s="291">
        <v>591480</v>
      </c>
      <c r="I48" s="291">
        <v>598734</v>
      </c>
      <c r="J48" s="291">
        <v>574794</v>
      </c>
      <c r="K48" s="360">
        <v>560750.4</v>
      </c>
    </row>
    <row r="49" spans="1:11">
      <c r="A49" s="27" t="s">
        <v>810</v>
      </c>
      <c r="B49" s="27" t="s">
        <v>470</v>
      </c>
      <c r="C49" s="68">
        <v>7</v>
      </c>
      <c r="D49" s="136"/>
      <c r="E49" s="291">
        <v>0</v>
      </c>
      <c r="F49" s="291">
        <v>15534.376235994601</v>
      </c>
      <c r="G49" s="291">
        <v>17617.132079994961</v>
      </c>
      <c r="H49" s="291">
        <v>13025.80025999964</v>
      </c>
      <c r="I49" s="291">
        <v>18484.60428</v>
      </c>
      <c r="J49" s="291">
        <v>17947.698463728</v>
      </c>
      <c r="K49" s="360">
        <v>12198.925439999901</v>
      </c>
    </row>
    <row r="50" spans="1:11">
      <c r="A50" s="27"/>
      <c r="B50" s="27"/>
      <c r="D50" s="136"/>
      <c r="E50" s="68"/>
      <c r="F50" s="68"/>
      <c r="G50" s="136"/>
      <c r="H50" s="136"/>
      <c r="I50" s="136"/>
      <c r="J50" s="136"/>
    </row>
    <row r="51" spans="1:11">
      <c r="A51" s="27"/>
      <c r="B51" s="27"/>
      <c r="D51" s="136"/>
      <c r="E51" s="68"/>
      <c r="F51" s="68"/>
      <c r="G51" s="136"/>
      <c r="H51" s="136"/>
      <c r="I51" s="136"/>
      <c r="J51" s="136"/>
    </row>
    <row r="52" spans="1:11">
      <c r="A52" s="452" t="s">
        <v>722</v>
      </c>
      <c r="B52" s="452"/>
      <c r="C52" s="452"/>
      <c r="D52" s="452"/>
      <c r="E52" s="452"/>
      <c r="F52" s="452"/>
      <c r="G52" s="452"/>
      <c r="H52" s="452"/>
      <c r="I52" s="452"/>
      <c r="J52" s="452"/>
      <c r="K52" s="452"/>
    </row>
    <row r="53" spans="1:11">
      <c r="A53" s="452" t="s">
        <v>824</v>
      </c>
      <c r="B53" s="452"/>
      <c r="C53" s="452"/>
      <c r="D53" s="452"/>
      <c r="E53" s="452"/>
      <c r="F53" s="452"/>
      <c r="G53" s="452"/>
      <c r="H53" s="452"/>
      <c r="I53" s="452"/>
      <c r="J53" s="452"/>
      <c r="K53" s="452"/>
    </row>
    <row r="54" spans="1:11">
      <c r="A54" s="452" t="s">
        <v>723</v>
      </c>
      <c r="B54" s="452"/>
      <c r="C54" s="452"/>
      <c r="D54" s="452"/>
      <c r="E54" s="452"/>
      <c r="F54" s="452"/>
      <c r="G54" s="452"/>
      <c r="H54" s="452"/>
      <c r="I54" s="452"/>
      <c r="J54" s="452"/>
      <c r="K54" s="452"/>
    </row>
    <row r="55" spans="1:11">
      <c r="A55" s="452" t="s">
        <v>778</v>
      </c>
      <c r="B55" s="452"/>
      <c r="C55" s="452"/>
      <c r="D55" s="452"/>
      <c r="E55" s="452"/>
      <c r="F55" s="452"/>
      <c r="G55" s="452"/>
      <c r="H55" s="452"/>
      <c r="I55" s="452"/>
      <c r="J55" s="452"/>
      <c r="K55" s="452"/>
    </row>
    <row r="56" spans="1:11" ht="25.5" customHeight="1">
      <c r="A56" s="452" t="s">
        <v>779</v>
      </c>
      <c r="B56" s="452"/>
      <c r="C56" s="452"/>
      <c r="D56" s="452"/>
      <c r="E56" s="452"/>
      <c r="F56" s="452"/>
      <c r="G56" s="452"/>
      <c r="H56" s="452"/>
      <c r="I56" s="452"/>
      <c r="J56" s="452"/>
      <c r="K56" s="452"/>
    </row>
    <row r="57" spans="1:11">
      <c r="A57" s="452" t="s">
        <v>811</v>
      </c>
      <c r="B57" s="452"/>
      <c r="C57" s="452"/>
      <c r="D57" s="452"/>
      <c r="E57" s="452"/>
      <c r="F57" s="452"/>
      <c r="G57" s="452"/>
      <c r="H57" s="452"/>
      <c r="I57" s="452"/>
      <c r="J57" s="452"/>
      <c r="K57" s="452"/>
    </row>
    <row r="58" spans="1:11">
      <c r="A58" s="452" t="s">
        <v>812</v>
      </c>
      <c r="B58" s="452"/>
      <c r="C58" s="452"/>
      <c r="D58" s="452"/>
      <c r="E58" s="452"/>
      <c r="F58" s="452"/>
      <c r="G58" s="452"/>
      <c r="H58" s="452"/>
      <c r="I58" s="452"/>
      <c r="J58" s="452"/>
      <c r="K58" s="452"/>
    </row>
    <row r="59" spans="1:11">
      <c r="A59" s="296"/>
      <c r="B59" s="28"/>
      <c r="C59" s="132"/>
      <c r="D59" s="231"/>
      <c r="E59" s="231"/>
      <c r="F59" s="309"/>
      <c r="G59" s="309"/>
      <c r="H59" s="309"/>
      <c r="I59" s="309"/>
      <c r="J59" s="309"/>
    </row>
    <row r="60" spans="1:11">
      <c r="A60" s="157"/>
      <c r="B60" s="27"/>
      <c r="D60" s="136"/>
      <c r="E60" s="136"/>
      <c r="F60" s="197"/>
      <c r="G60" s="197"/>
      <c r="H60" s="197"/>
      <c r="I60" s="197"/>
      <c r="J60" s="197"/>
    </row>
    <row r="61" spans="1:11">
      <c r="A61" s="27"/>
      <c r="B61" s="27"/>
      <c r="D61" s="136"/>
      <c r="E61" s="136"/>
      <c r="F61" s="197"/>
      <c r="G61" s="197"/>
      <c r="H61" s="197"/>
      <c r="I61" s="197"/>
      <c r="J61" s="197"/>
    </row>
    <row r="62" spans="1:11">
      <c r="A62" s="10"/>
      <c r="B62" s="27"/>
      <c r="D62" s="136"/>
      <c r="E62" s="136"/>
      <c r="F62" s="197"/>
      <c r="G62" s="197"/>
      <c r="H62" s="197"/>
      <c r="I62" s="197"/>
      <c r="J62" s="197"/>
    </row>
    <row r="63" spans="1:11">
      <c r="A63" s="27"/>
      <c r="B63" s="27"/>
      <c r="D63" s="136"/>
      <c r="E63" s="136"/>
      <c r="F63" s="310"/>
      <c r="G63" s="310"/>
      <c r="H63" s="310"/>
      <c r="I63" s="310"/>
      <c r="J63" s="310"/>
    </row>
    <row r="64" spans="1:11">
      <c r="A64" s="27"/>
      <c r="B64" s="27"/>
      <c r="D64" s="136"/>
      <c r="E64" s="136"/>
      <c r="F64" s="136"/>
      <c r="G64" s="136"/>
      <c r="H64" s="136"/>
    </row>
    <row r="65" spans="1:58">
      <c r="A65" s="27"/>
      <c r="B65" s="27"/>
      <c r="D65" s="136"/>
      <c r="E65" s="136"/>
      <c r="F65" s="136"/>
      <c r="G65" s="136"/>
      <c r="H65" s="136"/>
    </row>
    <row r="66" spans="1:58">
      <c r="A66" s="27"/>
      <c r="B66" s="27"/>
      <c r="D66" s="136"/>
      <c r="E66" s="136"/>
      <c r="F66" s="136"/>
      <c r="G66" s="136"/>
      <c r="H66" s="136"/>
    </row>
    <row r="67" spans="1:58">
      <c r="A67" s="27"/>
      <c r="B67" s="27"/>
      <c r="D67" s="136"/>
      <c r="E67" s="136"/>
      <c r="F67" s="136"/>
      <c r="G67" s="136"/>
      <c r="H67" s="136"/>
    </row>
    <row r="68" spans="1:58">
      <c r="A68" s="27"/>
      <c r="B68" s="27"/>
      <c r="D68" s="136"/>
      <c r="E68" s="136"/>
      <c r="F68" s="136"/>
      <c r="G68" s="136"/>
      <c r="H68" s="136"/>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row>
    <row r="69" spans="1:58">
      <c r="A69" s="27"/>
      <c r="B69" s="27"/>
      <c r="C69" s="311"/>
      <c r="D69" s="136"/>
      <c r="E69" s="136"/>
      <c r="F69" s="136"/>
      <c r="G69" s="136"/>
      <c r="H69" s="136"/>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row>
    <row r="70" spans="1:58">
      <c r="A70" s="27"/>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row>
    <row r="71" spans="1:58">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row>
    <row r="72" spans="1:58">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row>
    <row r="73" spans="1:58">
      <c r="F73" s="22"/>
      <c r="G73" s="22"/>
      <c r="H73" s="68"/>
      <c r="I73" s="291"/>
      <c r="J73" s="332"/>
      <c r="K73" s="291"/>
      <c r="L73" s="291"/>
      <c r="M73" s="291"/>
      <c r="N73" s="32"/>
      <c r="O73" s="291"/>
      <c r="P73" s="291"/>
      <c r="Q73" s="291"/>
      <c r="R73" s="333"/>
      <c r="S73" s="291"/>
      <c r="T73" s="333"/>
      <c r="U73" s="291"/>
      <c r="V73" s="291"/>
      <c r="W73" s="28"/>
      <c r="X73" s="292"/>
      <c r="Y73" s="291"/>
      <c r="Z73" s="291"/>
      <c r="AA73" s="291"/>
      <c r="AB73" s="291"/>
      <c r="AC73" s="132"/>
      <c r="AD73" s="291"/>
      <c r="AE73" s="291"/>
      <c r="AF73" s="291"/>
      <c r="AG73" s="291"/>
      <c r="AH73" s="291"/>
      <c r="AI73" s="291"/>
      <c r="AJ73" s="291"/>
      <c r="AK73" s="291"/>
      <c r="AL73" s="298"/>
      <c r="AM73" s="333"/>
      <c r="AN73" s="291"/>
      <c r="AO73" s="298"/>
      <c r="AP73" s="358"/>
      <c r="AQ73" s="305"/>
      <c r="AR73" s="291"/>
      <c r="AS73" s="32"/>
      <c r="AT73" s="291"/>
      <c r="AU73" s="32"/>
      <c r="AV73" s="32"/>
      <c r="AW73" s="68"/>
      <c r="AX73" s="291"/>
      <c r="AY73" s="333"/>
      <c r="AZ73" s="291"/>
      <c r="BA73" s="334"/>
      <c r="BB73" s="300"/>
      <c r="BC73" s="197"/>
      <c r="BD73" s="310"/>
      <c r="BE73" s="291"/>
      <c r="BF73" s="291"/>
    </row>
    <row r="74" spans="1:58">
      <c r="F74" s="22"/>
      <c r="G74" s="68"/>
      <c r="H74" s="68"/>
      <c r="I74" s="291"/>
      <c r="J74" s="332"/>
      <c r="K74" s="291"/>
      <c r="L74" s="291"/>
      <c r="M74" s="291"/>
      <c r="N74" s="32"/>
      <c r="O74" s="291"/>
      <c r="P74" s="291"/>
      <c r="Q74" s="291"/>
      <c r="R74" s="333"/>
      <c r="S74" s="291"/>
      <c r="T74" s="333"/>
      <c r="U74" s="291"/>
      <c r="V74" s="291"/>
      <c r="W74" s="28"/>
      <c r="X74" s="292"/>
      <c r="Y74" s="291"/>
      <c r="Z74" s="291"/>
      <c r="AA74" s="291"/>
      <c r="AB74" s="291"/>
      <c r="AC74" s="132"/>
      <c r="AD74" s="291"/>
      <c r="AE74" s="291"/>
      <c r="AF74" s="291"/>
      <c r="AG74" s="291"/>
      <c r="AH74" s="291"/>
      <c r="AI74" s="291"/>
      <c r="AJ74" s="291"/>
      <c r="AK74" s="291"/>
      <c r="AL74" s="298"/>
      <c r="AM74" s="333"/>
      <c r="AN74" s="291"/>
      <c r="AO74" s="298"/>
      <c r="AP74" s="358"/>
      <c r="AQ74" s="305"/>
      <c r="AR74" s="291"/>
      <c r="AS74" s="32"/>
      <c r="AT74" s="291"/>
      <c r="AU74" s="32"/>
      <c r="AV74" s="32"/>
      <c r="AW74" s="68"/>
      <c r="AX74" s="291"/>
      <c r="AY74" s="333"/>
      <c r="AZ74" s="291"/>
      <c r="BA74" s="334"/>
      <c r="BB74" s="300"/>
      <c r="BC74" s="197"/>
      <c r="BD74" s="310"/>
      <c r="BE74" s="291"/>
      <c r="BF74" s="291"/>
    </row>
    <row r="75" spans="1:58">
      <c r="F75" s="22"/>
      <c r="G75" s="136"/>
      <c r="H75" s="136"/>
      <c r="I75" s="291"/>
      <c r="J75" s="332"/>
      <c r="K75" s="291"/>
      <c r="L75" s="291"/>
      <c r="M75" s="291"/>
      <c r="N75" s="32"/>
      <c r="O75" s="291"/>
      <c r="P75" s="291"/>
      <c r="Q75" s="291"/>
      <c r="R75" s="333"/>
      <c r="S75" s="291"/>
      <c r="T75" s="333"/>
      <c r="U75" s="291"/>
      <c r="V75" s="291"/>
      <c r="W75" s="28"/>
      <c r="X75" s="292"/>
      <c r="Y75" s="291"/>
      <c r="Z75" s="291"/>
      <c r="AA75" s="291"/>
      <c r="AB75" s="291"/>
      <c r="AC75" s="231"/>
      <c r="AD75" s="291"/>
      <c r="AE75" s="291"/>
      <c r="AF75" s="291"/>
      <c r="AG75" s="291"/>
      <c r="AH75" s="291"/>
      <c r="AI75" s="291"/>
      <c r="AJ75" s="291"/>
      <c r="AK75" s="291"/>
      <c r="AL75" s="298"/>
      <c r="AM75" s="333"/>
      <c r="AN75" s="291"/>
      <c r="AO75" s="298"/>
      <c r="AP75" s="359"/>
      <c r="AQ75" s="306"/>
      <c r="AR75" s="291"/>
      <c r="AS75" s="197"/>
      <c r="AT75" s="291"/>
      <c r="AU75" s="32"/>
      <c r="AV75" s="32"/>
      <c r="AW75" s="136"/>
      <c r="AX75" s="291"/>
      <c r="AY75" s="333"/>
      <c r="AZ75" s="291"/>
      <c r="BA75" s="334"/>
      <c r="BB75" s="300"/>
      <c r="BC75" s="197"/>
      <c r="BD75" s="310"/>
      <c r="BE75" s="291"/>
      <c r="BF75" s="291"/>
    </row>
    <row r="76" spans="1:58">
      <c r="F76" s="22"/>
      <c r="G76" s="136"/>
      <c r="H76" s="136"/>
      <c r="I76" s="291"/>
      <c r="J76" s="332"/>
      <c r="K76" s="291"/>
      <c r="L76" s="291"/>
      <c r="M76" s="291"/>
      <c r="N76" s="32"/>
      <c r="O76" s="291"/>
      <c r="P76" s="291"/>
      <c r="Q76" s="291"/>
      <c r="R76" s="333"/>
      <c r="S76" s="291"/>
      <c r="T76" s="333"/>
      <c r="U76" s="291"/>
      <c r="V76" s="291"/>
      <c r="W76" s="28"/>
      <c r="X76" s="292"/>
      <c r="Y76" s="291"/>
      <c r="Z76" s="291"/>
      <c r="AA76" s="291"/>
      <c r="AB76" s="291"/>
      <c r="AC76" s="231"/>
      <c r="AD76" s="291"/>
      <c r="AE76" s="291"/>
      <c r="AF76" s="291"/>
      <c r="AG76" s="291"/>
      <c r="AH76" s="291"/>
      <c r="AI76" s="291"/>
      <c r="AJ76" s="291"/>
      <c r="AK76" s="291"/>
      <c r="AL76" s="298"/>
      <c r="AM76" s="333"/>
      <c r="AN76" s="291"/>
      <c r="AO76" s="298"/>
      <c r="AP76" s="359"/>
      <c r="AQ76" s="306"/>
      <c r="AR76" s="291"/>
      <c r="AS76" s="197"/>
      <c r="AT76" s="291"/>
      <c r="AU76" s="32"/>
      <c r="AV76" s="32"/>
      <c r="AW76" s="136"/>
      <c r="AX76" s="291"/>
      <c r="AY76" s="333"/>
      <c r="AZ76" s="291"/>
      <c r="BA76" s="334"/>
      <c r="BB76" s="300"/>
      <c r="BC76" s="197"/>
      <c r="BD76" s="310"/>
      <c r="BE76" s="291"/>
      <c r="BF76" s="291"/>
    </row>
    <row r="77" spans="1:58">
      <c r="F77" s="22"/>
      <c r="G77" s="136"/>
      <c r="H77" s="136"/>
      <c r="I77" s="291"/>
      <c r="J77" s="332"/>
      <c r="K77" s="291"/>
      <c r="L77" s="291"/>
      <c r="M77" s="291"/>
      <c r="N77" s="32"/>
      <c r="O77" s="291"/>
      <c r="P77" s="291"/>
      <c r="Q77" s="291"/>
      <c r="R77" s="333"/>
      <c r="S77" s="291"/>
      <c r="T77" s="333"/>
      <c r="U77" s="291"/>
      <c r="V77" s="291"/>
      <c r="W77" s="28"/>
      <c r="X77" s="292"/>
      <c r="Y77" s="291"/>
      <c r="Z77" s="291"/>
      <c r="AA77" s="291"/>
      <c r="AB77" s="291"/>
      <c r="AC77" s="231"/>
      <c r="AD77" s="291"/>
      <c r="AE77" s="291"/>
      <c r="AF77" s="333"/>
      <c r="AG77" s="291"/>
      <c r="AH77" s="291"/>
      <c r="AI77" s="291"/>
      <c r="AJ77" s="291"/>
      <c r="AK77" s="291"/>
      <c r="AL77" s="298"/>
      <c r="AM77" s="333"/>
      <c r="AN77" s="291"/>
      <c r="AO77" s="298"/>
      <c r="AP77" s="359"/>
      <c r="AQ77" s="306"/>
      <c r="AR77" s="291"/>
      <c r="AS77" s="197"/>
      <c r="AT77" s="291"/>
      <c r="AU77" s="32"/>
      <c r="AV77" s="32"/>
      <c r="AW77" s="136"/>
      <c r="AX77" s="291"/>
      <c r="AY77" s="333"/>
      <c r="AZ77" s="291"/>
      <c r="BA77" s="334"/>
      <c r="BB77" s="300"/>
      <c r="BC77" s="197"/>
      <c r="BD77" s="310"/>
      <c r="BE77" s="291"/>
      <c r="BF77" s="291"/>
    </row>
    <row r="78" spans="1:58">
      <c r="F78" s="4"/>
      <c r="G78" s="136"/>
      <c r="H78" s="136"/>
      <c r="I78" s="291"/>
      <c r="J78" s="332"/>
      <c r="K78" s="291"/>
      <c r="L78" s="291"/>
      <c r="M78" s="291"/>
      <c r="N78" s="32"/>
      <c r="O78" s="291"/>
      <c r="P78" s="291"/>
      <c r="Q78" s="291"/>
      <c r="R78" s="333"/>
      <c r="S78" s="291"/>
      <c r="T78" s="333"/>
      <c r="U78" s="291"/>
      <c r="V78" s="291"/>
      <c r="W78" s="28"/>
      <c r="X78" s="231"/>
      <c r="Y78" s="291"/>
      <c r="Z78" s="291"/>
      <c r="AA78" s="291"/>
      <c r="AB78" s="231"/>
      <c r="AC78" s="231"/>
      <c r="AD78" s="291"/>
      <c r="AE78" s="291"/>
      <c r="AF78" s="333"/>
      <c r="AG78" s="291"/>
      <c r="AH78" s="291"/>
      <c r="AI78" s="291"/>
      <c r="AJ78" s="291"/>
      <c r="AK78" s="291"/>
      <c r="AL78" s="298"/>
      <c r="AM78" s="333"/>
      <c r="AN78" s="291"/>
      <c r="AO78" s="298"/>
      <c r="AP78" s="359"/>
      <c r="AQ78" s="306"/>
      <c r="AR78" s="291"/>
      <c r="AS78" s="197"/>
      <c r="AT78" s="291"/>
      <c r="AU78" s="32"/>
      <c r="AV78" s="136"/>
      <c r="AW78" s="136"/>
      <c r="AX78" s="291"/>
      <c r="AY78" s="333"/>
      <c r="AZ78" s="291"/>
      <c r="BA78" s="334"/>
      <c r="BB78" s="231"/>
      <c r="BC78" s="136"/>
      <c r="BD78" s="310"/>
      <c r="BE78" s="291"/>
      <c r="BF78" s="291"/>
    </row>
    <row r="79" spans="1:58">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row>
    <row r="80" spans="1:58">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row>
    <row r="81" spans="16:42">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row>
    <row r="82" spans="16:42">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row>
    <row r="83" spans="16:42">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row>
    <row r="84" spans="16:42">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row>
  </sheetData>
  <mergeCells count="7">
    <mergeCell ref="A58:K58"/>
    <mergeCell ref="A52:K52"/>
    <mergeCell ref="A53:K53"/>
    <mergeCell ref="A54:K54"/>
    <mergeCell ref="A55:K55"/>
    <mergeCell ref="A56:K56"/>
    <mergeCell ref="A57:K57"/>
  </mergeCells>
  <conditionalFormatting sqref="L16 L12:L14 L19:L24 L26:L27 L30 L32 L34:L35 L37:L38">
    <cfRule type="cellIs" dxfId="1277" priority="332" stopIfTrue="1" operator="equal">
      <formula>"-"</formula>
    </cfRule>
    <cfRule type="containsText" dxfId="1276" priority="333" stopIfTrue="1" operator="containsText" text="leer">
      <formula>NOT(ISERROR(SEARCH("leer",L12)))</formula>
    </cfRule>
  </conditionalFormatting>
  <conditionalFormatting sqref="L16 L12:L14 L19:L24 L26:L27 L30 L32 L34:L35 L37:L38">
    <cfRule type="cellIs" dxfId="1275" priority="331" stopIfTrue="1" operator="equal">
      <formula>"-"</formula>
    </cfRule>
  </conditionalFormatting>
  <conditionalFormatting sqref="G59:J59">
    <cfRule type="cellIs" dxfId="1274" priority="320" stopIfTrue="1" operator="equal">
      <formula>"-"</formula>
    </cfRule>
    <cfRule type="containsText" dxfId="1273" priority="321" stopIfTrue="1" operator="containsText" text="leer">
      <formula>NOT(ISERROR(SEARCH("leer",G59)))</formula>
    </cfRule>
  </conditionalFormatting>
  <conditionalFormatting sqref="G59:J59">
    <cfRule type="cellIs" dxfId="1272" priority="319" stopIfTrue="1" operator="equal">
      <formula>"-"</formula>
    </cfRule>
  </conditionalFormatting>
  <conditionalFormatting sqref="F59">
    <cfRule type="cellIs" dxfId="1271" priority="305" stopIfTrue="1" operator="equal">
      <formula>"-"</formula>
    </cfRule>
    <cfRule type="containsText" dxfId="1270" priority="306" stopIfTrue="1" operator="containsText" text="leer">
      <formula>NOT(ISERROR(SEARCH("leer",F59)))</formula>
    </cfRule>
  </conditionalFormatting>
  <conditionalFormatting sqref="F59">
    <cfRule type="cellIs" dxfId="1269" priority="304" stopIfTrue="1" operator="equal">
      <formula>"-"</formula>
    </cfRule>
  </conditionalFormatting>
  <conditionalFormatting sqref="J76 AH74 AI74:AI78 AS74 AL73:AL78 AO73:AO78 AU73 AU74:AV78">
    <cfRule type="cellIs" dxfId="1268" priority="221" stopIfTrue="1" operator="equal">
      <formula>"-"</formula>
    </cfRule>
    <cfRule type="containsText" dxfId="1267" priority="222" stopIfTrue="1" operator="containsText" text="leer">
      <formula>NOT(ISERROR(SEARCH("leer",J73)))</formula>
    </cfRule>
  </conditionalFormatting>
  <conditionalFormatting sqref="J76 AH74 AI74:AI78 AS74 AL73:AL78 AO73:AO78 AU73 AU74:AV78">
    <cfRule type="cellIs" dxfId="1266" priority="220" stopIfTrue="1" operator="equal">
      <formula>"-"</formula>
    </cfRule>
  </conditionalFormatting>
  <conditionalFormatting sqref="AS75:AS76 BB75:BB78 X75:X78 AH75">
    <cfRule type="cellIs" dxfId="1265" priority="218" stopIfTrue="1" operator="equal">
      <formula>"-"</formula>
    </cfRule>
    <cfRule type="containsText" dxfId="1264" priority="219" stopIfTrue="1" operator="containsText" text="leer">
      <formula>NOT(ISERROR(SEARCH("leer",X75)))</formula>
    </cfRule>
  </conditionalFormatting>
  <conditionalFormatting sqref="AS75:AS76 BB75:BB78 X75:X78 AH75">
    <cfRule type="cellIs" dxfId="1263" priority="217" stopIfTrue="1" operator="equal">
      <formula>"-"</formula>
    </cfRule>
  </conditionalFormatting>
  <conditionalFormatting sqref="AB75">
    <cfRule type="cellIs" dxfId="1262" priority="215" stopIfTrue="1" operator="equal">
      <formula>"-"</formula>
    </cfRule>
    <cfRule type="containsText" dxfId="1261" priority="216" stopIfTrue="1" operator="containsText" text="leer">
      <formula>NOT(ISERROR(SEARCH("leer",AB75)))</formula>
    </cfRule>
  </conditionalFormatting>
  <conditionalFormatting sqref="AB75">
    <cfRule type="cellIs" dxfId="1260" priority="214" stopIfTrue="1" operator="equal">
      <formula>"-"</formula>
    </cfRule>
  </conditionalFormatting>
  <conditionalFormatting sqref="AB76">
    <cfRule type="cellIs" dxfId="1259" priority="212" stopIfTrue="1" operator="equal">
      <formula>"-"</formula>
    </cfRule>
    <cfRule type="containsText" dxfId="1258" priority="213" stopIfTrue="1" operator="containsText" text="leer">
      <formula>NOT(ISERROR(SEARCH("leer",AB76)))</formula>
    </cfRule>
  </conditionalFormatting>
  <conditionalFormatting sqref="AB76">
    <cfRule type="cellIs" dxfId="1257" priority="211" stopIfTrue="1" operator="equal">
      <formula>"-"</formula>
    </cfRule>
  </conditionalFormatting>
  <conditionalFormatting sqref="AH76:AH78">
    <cfRule type="cellIs" dxfId="1256" priority="209" stopIfTrue="1" operator="equal">
      <formula>"-"</formula>
    </cfRule>
    <cfRule type="containsText" dxfId="1255" priority="210" stopIfTrue="1" operator="containsText" text="leer">
      <formula>NOT(ISERROR(SEARCH("leer",AH76)))</formula>
    </cfRule>
  </conditionalFormatting>
  <conditionalFormatting sqref="AH76:AH78">
    <cfRule type="cellIs" dxfId="1254" priority="208" stopIfTrue="1" operator="equal">
      <formula>"-"</formula>
    </cfRule>
  </conditionalFormatting>
  <conditionalFormatting sqref="BB74 X74">
    <cfRule type="cellIs" dxfId="1253" priority="206" stopIfTrue="1" operator="equal">
      <formula>"-"</formula>
    </cfRule>
    <cfRule type="containsText" dxfId="1252" priority="207" stopIfTrue="1" operator="containsText" text="leer">
      <formula>NOT(ISERROR(SEARCH("leer",X74)))</formula>
    </cfRule>
  </conditionalFormatting>
  <conditionalFormatting sqref="BB74 X74">
    <cfRule type="cellIs" dxfId="1251" priority="205" stopIfTrue="1" operator="equal">
      <formula>"-"</formula>
    </cfRule>
  </conditionalFormatting>
  <conditionalFormatting sqref="AB74">
    <cfRule type="cellIs" dxfId="1250" priority="203" stopIfTrue="1" operator="equal">
      <formula>"-"</formula>
    </cfRule>
    <cfRule type="containsText" dxfId="1249" priority="204" stopIfTrue="1" operator="containsText" text="leer">
      <formula>NOT(ISERROR(SEARCH("leer",AB74)))</formula>
    </cfRule>
  </conditionalFormatting>
  <conditionalFormatting sqref="AB74">
    <cfRule type="cellIs" dxfId="1248" priority="202" stopIfTrue="1" operator="equal">
      <formula>"-"</formula>
    </cfRule>
  </conditionalFormatting>
  <conditionalFormatting sqref="S73:S78 V73:V78">
    <cfRule type="cellIs" dxfId="1247" priority="200" stopIfTrue="1" operator="equal">
      <formula>"-"</formula>
    </cfRule>
    <cfRule type="containsText" dxfId="1246" priority="201" stopIfTrue="1" operator="containsText" text="leer">
      <formula>NOT(ISERROR(SEARCH("leer",S73)))</formula>
    </cfRule>
  </conditionalFormatting>
  <conditionalFormatting sqref="S73:S78 V73:V78">
    <cfRule type="cellIs" dxfId="1245" priority="199" stopIfTrue="1" operator="equal">
      <formula>"-"</formula>
    </cfRule>
  </conditionalFormatting>
  <conditionalFormatting sqref="AI73">
    <cfRule type="cellIs" dxfId="1244" priority="197" stopIfTrue="1" operator="equal">
      <formula>"-"</formula>
    </cfRule>
    <cfRule type="containsText" dxfId="1243" priority="198" stopIfTrue="1" operator="containsText" text="leer">
      <formula>NOT(ISERROR(SEARCH("leer",AI73)))</formula>
    </cfRule>
  </conditionalFormatting>
  <conditionalFormatting sqref="AI73">
    <cfRule type="cellIs" dxfId="1242" priority="196" stopIfTrue="1" operator="equal">
      <formula>"-"</formula>
    </cfRule>
  </conditionalFormatting>
  <conditionalFormatting sqref="AH73">
    <cfRule type="cellIs" dxfId="1241" priority="194" stopIfTrue="1" operator="equal">
      <formula>"-"</formula>
    </cfRule>
    <cfRule type="containsText" dxfId="1240" priority="195" stopIfTrue="1" operator="containsText" text="leer">
      <formula>NOT(ISERROR(SEARCH("leer",AH73)))</formula>
    </cfRule>
  </conditionalFormatting>
  <conditionalFormatting sqref="AH73">
    <cfRule type="cellIs" dxfId="1239" priority="193" stopIfTrue="1" operator="equal">
      <formula>"-"</formula>
    </cfRule>
  </conditionalFormatting>
  <conditionalFormatting sqref="AM73:AM78">
    <cfRule type="cellIs" dxfId="1238" priority="191" stopIfTrue="1" operator="equal">
      <formula>"-"</formula>
    </cfRule>
    <cfRule type="containsText" dxfId="1237" priority="192" stopIfTrue="1" operator="containsText" text="leer">
      <formula>NOT(ISERROR(SEARCH("leer",AM73)))</formula>
    </cfRule>
  </conditionalFormatting>
  <conditionalFormatting sqref="AM73:AM78">
    <cfRule type="cellIs" dxfId="1236" priority="190" stopIfTrue="1" operator="equal">
      <formula>"-"</formula>
    </cfRule>
  </conditionalFormatting>
  <conditionalFormatting sqref="AS73">
    <cfRule type="cellIs" dxfId="1235" priority="188" stopIfTrue="1" operator="equal">
      <formula>"-"</formula>
    </cfRule>
    <cfRule type="containsText" dxfId="1234" priority="189" stopIfTrue="1" operator="containsText" text="leer">
      <formula>NOT(ISERROR(SEARCH("leer",AS73)))</formula>
    </cfRule>
  </conditionalFormatting>
  <conditionalFormatting sqref="AS73">
    <cfRule type="cellIs" dxfId="1233" priority="187" stopIfTrue="1" operator="equal">
      <formula>"-"</formula>
    </cfRule>
  </conditionalFormatting>
  <conditionalFormatting sqref="Z75:AA78">
    <cfRule type="cellIs" dxfId="1232" priority="185" stopIfTrue="1" operator="equal">
      <formula>"-"</formula>
    </cfRule>
    <cfRule type="containsText" dxfId="1231" priority="186" stopIfTrue="1" operator="containsText" text="leer">
      <formula>NOT(ISERROR(SEARCH("leer",Z75)))</formula>
    </cfRule>
  </conditionalFormatting>
  <conditionalFormatting sqref="Z75:AA78">
    <cfRule type="cellIs" dxfId="1230" priority="184" stopIfTrue="1" operator="equal">
      <formula>"-"</formula>
    </cfRule>
  </conditionalFormatting>
  <conditionalFormatting sqref="Z74:AA74">
    <cfRule type="cellIs" dxfId="1229" priority="182" stopIfTrue="1" operator="equal">
      <formula>"-"</formula>
    </cfRule>
    <cfRule type="containsText" dxfId="1228" priority="183" stopIfTrue="1" operator="containsText" text="leer">
      <formula>NOT(ISERROR(SEARCH("leer",Z74)))</formula>
    </cfRule>
  </conditionalFormatting>
  <conditionalFormatting sqref="Z74:AA74">
    <cfRule type="cellIs" dxfId="1227" priority="181" stopIfTrue="1" operator="equal">
      <formula>"-"</formula>
    </cfRule>
  </conditionalFormatting>
  <conditionalFormatting sqref="Y75:Y78">
    <cfRule type="cellIs" dxfId="1226" priority="179" stopIfTrue="1" operator="equal">
      <formula>"-"</formula>
    </cfRule>
    <cfRule type="containsText" dxfId="1225" priority="180" stopIfTrue="1" operator="containsText" text="leer">
      <formula>NOT(ISERROR(SEARCH("leer",Y75)))</formula>
    </cfRule>
  </conditionalFormatting>
  <conditionalFormatting sqref="Y75:Y78">
    <cfRule type="cellIs" dxfId="1224" priority="178" stopIfTrue="1" operator="equal">
      <formula>"-"</formula>
    </cfRule>
  </conditionalFormatting>
  <conditionalFormatting sqref="Y74">
    <cfRule type="cellIs" dxfId="1223" priority="176" stopIfTrue="1" operator="equal">
      <formula>"-"</formula>
    </cfRule>
    <cfRule type="containsText" dxfId="1222" priority="177" stopIfTrue="1" operator="containsText" text="leer">
      <formula>NOT(ISERROR(SEARCH("leer",Y74)))</formula>
    </cfRule>
  </conditionalFormatting>
  <conditionalFormatting sqref="Y74">
    <cfRule type="cellIs" dxfId="1221" priority="175" stopIfTrue="1" operator="equal">
      <formula>"-"</formula>
    </cfRule>
  </conditionalFormatting>
  <conditionalFormatting sqref="Y73:AA73">
    <cfRule type="cellIs" dxfId="1220" priority="173" stopIfTrue="1" operator="equal">
      <formula>"-"</formula>
    </cfRule>
    <cfRule type="containsText" dxfId="1219" priority="174" stopIfTrue="1" operator="containsText" text="leer">
      <formula>NOT(ISERROR(SEARCH("leer",Y73)))</formula>
    </cfRule>
  </conditionalFormatting>
  <conditionalFormatting sqref="Y73:AA73">
    <cfRule type="cellIs" dxfId="1218" priority="172" stopIfTrue="1" operator="equal">
      <formula>"-"</formula>
    </cfRule>
  </conditionalFormatting>
  <conditionalFormatting sqref="F45">
    <cfRule type="cellIs" dxfId="1217" priority="119" stopIfTrue="1" operator="equal">
      <formula>"-"</formula>
    </cfRule>
    <cfRule type="containsText" dxfId="1216" priority="120" stopIfTrue="1" operator="containsText" text="leer">
      <formula>NOT(ISERROR(SEARCH("leer",F45)))</formula>
    </cfRule>
  </conditionalFormatting>
  <conditionalFormatting sqref="F45">
    <cfRule type="cellIs" dxfId="1215" priority="118" stopIfTrue="1" operator="equal">
      <formula>"-"</formula>
    </cfRule>
  </conditionalFormatting>
  <conditionalFormatting sqref="G45">
    <cfRule type="cellIs" dxfId="1214" priority="116" stopIfTrue="1" operator="equal">
      <formula>"-"</formula>
    </cfRule>
    <cfRule type="containsText" dxfId="1213" priority="117" stopIfTrue="1" operator="containsText" text="leer">
      <formula>NOT(ISERROR(SEARCH("leer",G45)))</formula>
    </cfRule>
  </conditionalFormatting>
  <conditionalFormatting sqref="G45">
    <cfRule type="cellIs" dxfId="1212" priority="115" stopIfTrue="1" operator="equal">
      <formula>"-"</formula>
    </cfRule>
  </conditionalFormatting>
  <conditionalFormatting sqref="H45">
    <cfRule type="cellIs" dxfId="1211" priority="113" stopIfTrue="1" operator="equal">
      <formula>"-"</formula>
    </cfRule>
    <cfRule type="containsText" dxfId="1210" priority="114" stopIfTrue="1" operator="containsText" text="leer">
      <formula>NOT(ISERROR(SEARCH("leer",H45)))</formula>
    </cfRule>
  </conditionalFormatting>
  <conditionalFormatting sqref="H45">
    <cfRule type="cellIs" dxfId="1209" priority="112" stopIfTrue="1" operator="equal">
      <formula>"-"</formula>
    </cfRule>
  </conditionalFormatting>
  <conditionalFormatting sqref="I45">
    <cfRule type="cellIs" dxfId="1208" priority="110" stopIfTrue="1" operator="equal">
      <formula>"-"</formula>
    </cfRule>
    <cfRule type="containsText" dxfId="1207" priority="111" stopIfTrue="1" operator="containsText" text="leer">
      <formula>NOT(ISERROR(SEARCH("leer",I45)))</formula>
    </cfRule>
  </conditionalFormatting>
  <conditionalFormatting sqref="I45">
    <cfRule type="cellIs" dxfId="1206" priority="109" stopIfTrue="1" operator="equal">
      <formula>"-"</formula>
    </cfRule>
  </conditionalFormatting>
  <conditionalFormatting sqref="J22:J23 J35">
    <cfRule type="cellIs" dxfId="1205" priority="107" stopIfTrue="1" operator="equal">
      <formula>"-"</formula>
    </cfRule>
    <cfRule type="containsText" dxfId="1204" priority="108" stopIfTrue="1" operator="containsText" text="leer">
      <formula>NOT(ISERROR(SEARCH("leer",J22)))</formula>
    </cfRule>
  </conditionalFormatting>
  <conditionalFormatting sqref="J22:J23 J35">
    <cfRule type="cellIs" dxfId="1203" priority="106" stopIfTrue="1" operator="equal">
      <formula>"-"</formula>
    </cfRule>
  </conditionalFormatting>
  <conditionalFormatting sqref="J29">
    <cfRule type="cellIs" dxfId="1202" priority="98" stopIfTrue="1" operator="equal">
      <formula>"-"</formula>
    </cfRule>
    <cfRule type="containsText" dxfId="1201" priority="99" stopIfTrue="1" operator="containsText" text="leer">
      <formula>NOT(ISERROR(SEARCH("leer",J29)))</formula>
    </cfRule>
  </conditionalFormatting>
  <conditionalFormatting sqref="J29">
    <cfRule type="cellIs" dxfId="1200" priority="97" stopIfTrue="1" operator="equal">
      <formula>"-"</formula>
    </cfRule>
  </conditionalFormatting>
  <conditionalFormatting sqref="J24">
    <cfRule type="cellIs" dxfId="1199" priority="95" stopIfTrue="1" operator="equal">
      <formula>"-"</formula>
    </cfRule>
    <cfRule type="containsText" dxfId="1198" priority="96" stopIfTrue="1" operator="containsText" text="leer">
      <formula>NOT(ISERROR(SEARCH("leer",J24)))</formula>
    </cfRule>
  </conditionalFormatting>
  <conditionalFormatting sqref="J24">
    <cfRule type="cellIs" dxfId="1197" priority="94" stopIfTrue="1" operator="equal">
      <formula>"-"</formula>
    </cfRule>
  </conditionalFormatting>
  <conditionalFormatting sqref="J37">
    <cfRule type="cellIs" dxfId="1196" priority="92" stopIfTrue="1" operator="equal">
      <formula>"-"</formula>
    </cfRule>
    <cfRule type="containsText" dxfId="1195" priority="93" stopIfTrue="1" operator="containsText" text="leer">
      <formula>NOT(ISERROR(SEARCH("leer",J37)))</formula>
    </cfRule>
  </conditionalFormatting>
  <conditionalFormatting sqref="J37">
    <cfRule type="cellIs" dxfId="1194" priority="91" stopIfTrue="1" operator="equal">
      <formula>"-"</formula>
    </cfRule>
  </conditionalFormatting>
  <conditionalFormatting sqref="J7:J8">
    <cfRule type="cellIs" dxfId="1193" priority="104" stopIfTrue="1" operator="equal">
      <formula>"-"</formula>
    </cfRule>
    <cfRule type="containsText" dxfId="1192" priority="105" stopIfTrue="1" operator="containsText" text="leer">
      <formula>NOT(ISERROR(SEARCH("leer",J7)))</formula>
    </cfRule>
  </conditionalFormatting>
  <conditionalFormatting sqref="J7:J8">
    <cfRule type="cellIs" dxfId="1191" priority="103" stopIfTrue="1" operator="equal">
      <formula>"-"</formula>
    </cfRule>
  </conditionalFormatting>
  <conditionalFormatting sqref="J30">
    <cfRule type="cellIs" dxfId="1190" priority="101" stopIfTrue="1" operator="equal">
      <formula>"-"</formula>
    </cfRule>
    <cfRule type="containsText" dxfId="1189" priority="102" stopIfTrue="1" operator="containsText" text="leer">
      <formula>NOT(ISERROR(SEARCH("leer",J30)))</formula>
    </cfRule>
  </conditionalFormatting>
  <conditionalFormatting sqref="J30">
    <cfRule type="cellIs" dxfId="1188" priority="100" stopIfTrue="1" operator="equal">
      <formula>"-"</formula>
    </cfRule>
  </conditionalFormatting>
  <conditionalFormatting sqref="F7:F8">
    <cfRule type="cellIs" dxfId="1187" priority="83" stopIfTrue="1" operator="equal">
      <formula>"-"</formula>
    </cfRule>
    <cfRule type="containsText" dxfId="1186" priority="84" stopIfTrue="1" operator="containsText" text="leer">
      <formula>NOT(ISERROR(SEARCH("leer",F7)))</formula>
    </cfRule>
  </conditionalFormatting>
  <conditionalFormatting sqref="F7:F8">
    <cfRule type="cellIs" dxfId="1185" priority="82" stopIfTrue="1" operator="equal">
      <formula>"-"</formula>
    </cfRule>
  </conditionalFormatting>
  <conditionalFormatting sqref="F24">
    <cfRule type="cellIs" dxfId="1184" priority="80" stopIfTrue="1" operator="equal">
      <formula>"-"</formula>
    </cfRule>
    <cfRule type="containsText" dxfId="1183" priority="81" stopIfTrue="1" operator="containsText" text="leer">
      <formula>NOT(ISERROR(SEARCH("leer",F24)))</formula>
    </cfRule>
  </conditionalFormatting>
  <conditionalFormatting sqref="F24">
    <cfRule type="cellIs" dxfId="1182" priority="79" stopIfTrue="1" operator="equal">
      <formula>"-"</formula>
    </cfRule>
  </conditionalFormatting>
  <conditionalFormatting sqref="H37 H29">
    <cfRule type="cellIs" dxfId="1181" priority="56" stopIfTrue="1" operator="equal">
      <formula>"-"</formula>
    </cfRule>
    <cfRule type="containsText" dxfId="1180" priority="57" stopIfTrue="1" operator="containsText" text="leer">
      <formula>NOT(ISERROR(SEARCH("leer",H29)))</formula>
    </cfRule>
  </conditionalFormatting>
  <conditionalFormatting sqref="H37 H29">
    <cfRule type="cellIs" dxfId="1179" priority="55" stopIfTrue="1" operator="equal">
      <formula>"-"</formula>
    </cfRule>
  </conditionalFormatting>
  <conditionalFormatting sqref="I20">
    <cfRule type="cellIs" dxfId="1178" priority="41" stopIfTrue="1" operator="equal">
      <formula>"-"</formula>
    </cfRule>
    <cfRule type="containsText" dxfId="1177" priority="42" stopIfTrue="1" operator="containsText" text="leer">
      <formula>NOT(ISERROR(SEARCH("leer",I20)))</formula>
    </cfRule>
  </conditionalFormatting>
  <conditionalFormatting sqref="I20">
    <cfRule type="cellIs" dxfId="1176" priority="40" stopIfTrue="1" operator="equal">
      <formula>"-"</formula>
    </cfRule>
  </conditionalFormatting>
  <conditionalFormatting sqref="F29">
    <cfRule type="cellIs" dxfId="1175" priority="86" stopIfTrue="1" operator="equal">
      <formula>"-"</formula>
    </cfRule>
    <cfRule type="containsText" dxfId="1174" priority="87" stopIfTrue="1" operator="containsText" text="leer">
      <formula>NOT(ISERROR(SEARCH("leer",F29)))</formula>
    </cfRule>
  </conditionalFormatting>
  <conditionalFormatting sqref="F29">
    <cfRule type="cellIs" dxfId="1173" priority="85" stopIfTrue="1" operator="equal">
      <formula>"-"</formula>
    </cfRule>
  </conditionalFormatting>
  <conditionalFormatting sqref="I24">
    <cfRule type="cellIs" dxfId="1172" priority="35" stopIfTrue="1" operator="equal">
      <formula>"-"</formula>
    </cfRule>
    <cfRule type="containsText" dxfId="1171" priority="36" stopIfTrue="1" operator="containsText" text="leer">
      <formula>NOT(ISERROR(SEARCH("leer",I24)))</formula>
    </cfRule>
  </conditionalFormatting>
  <conditionalFormatting sqref="I24">
    <cfRule type="cellIs" dxfId="1170" priority="34" stopIfTrue="1" operator="equal">
      <formula>"-"</formula>
    </cfRule>
  </conditionalFormatting>
  <conditionalFormatting sqref="F30 F22:F23 F39 F35">
    <cfRule type="cellIs" dxfId="1169" priority="89" stopIfTrue="1" operator="equal">
      <formula>"-"</formula>
    </cfRule>
    <cfRule type="containsText" dxfId="1168" priority="90" stopIfTrue="1" operator="containsText" text="leer">
      <formula>NOT(ISERROR(SEARCH("leer",F22)))</formula>
    </cfRule>
  </conditionalFormatting>
  <conditionalFormatting sqref="F30 F22:F23 F39 F35">
    <cfRule type="cellIs" dxfId="1167" priority="88" stopIfTrue="1" operator="equal">
      <formula>"-"</formula>
    </cfRule>
  </conditionalFormatting>
  <conditionalFormatting sqref="G11 G30 G22:G23 G39 G35">
    <cfRule type="cellIs" dxfId="1166" priority="77" stopIfTrue="1" operator="equal">
      <formula>"-"</formula>
    </cfRule>
    <cfRule type="containsText" dxfId="1165" priority="78" stopIfTrue="1" operator="containsText" text="leer">
      <formula>NOT(ISERROR(SEARCH("leer",G11)))</formula>
    </cfRule>
  </conditionalFormatting>
  <conditionalFormatting sqref="G11 G30 G22:G23 G39 G35">
    <cfRule type="cellIs" dxfId="1164" priority="76" stopIfTrue="1" operator="equal">
      <formula>"-"</formula>
    </cfRule>
  </conditionalFormatting>
  <conditionalFormatting sqref="G37">
    <cfRule type="cellIs" dxfId="1163" priority="74" stopIfTrue="1" operator="equal">
      <formula>"-"</formula>
    </cfRule>
    <cfRule type="containsText" dxfId="1162" priority="75" stopIfTrue="1" operator="containsText" text="leer">
      <formula>NOT(ISERROR(SEARCH("leer",G37)))</formula>
    </cfRule>
  </conditionalFormatting>
  <conditionalFormatting sqref="G37">
    <cfRule type="cellIs" dxfId="1161" priority="73" stopIfTrue="1" operator="equal">
      <formula>"-"</formula>
    </cfRule>
  </conditionalFormatting>
  <conditionalFormatting sqref="G20">
    <cfRule type="cellIs" dxfId="1160" priority="71" stopIfTrue="1" operator="equal">
      <formula>"-"</formula>
    </cfRule>
    <cfRule type="containsText" dxfId="1159" priority="72" stopIfTrue="1" operator="containsText" text="leer">
      <formula>NOT(ISERROR(SEARCH("leer",G20)))</formula>
    </cfRule>
  </conditionalFormatting>
  <conditionalFormatting sqref="G20">
    <cfRule type="cellIs" dxfId="1158" priority="70" stopIfTrue="1" operator="equal">
      <formula>"-"</formula>
    </cfRule>
  </conditionalFormatting>
  <conditionalFormatting sqref="G29">
    <cfRule type="cellIs" dxfId="1157" priority="68" stopIfTrue="1" operator="equal">
      <formula>"-"</formula>
    </cfRule>
    <cfRule type="containsText" dxfId="1156" priority="69" stopIfTrue="1" operator="containsText" text="leer">
      <formula>NOT(ISERROR(SEARCH("leer",G29)))</formula>
    </cfRule>
  </conditionalFormatting>
  <conditionalFormatting sqref="G29">
    <cfRule type="cellIs" dxfId="1155" priority="67" stopIfTrue="1" operator="equal">
      <formula>"-"</formula>
    </cfRule>
  </conditionalFormatting>
  <conditionalFormatting sqref="G7:G8">
    <cfRule type="cellIs" dxfId="1154" priority="65" stopIfTrue="1" operator="equal">
      <formula>"-"</formula>
    </cfRule>
    <cfRule type="containsText" dxfId="1153" priority="66" stopIfTrue="1" operator="containsText" text="leer">
      <formula>NOT(ISERROR(SEARCH("leer",G7)))</formula>
    </cfRule>
  </conditionalFormatting>
  <conditionalFormatting sqref="G7:G8">
    <cfRule type="cellIs" dxfId="1152" priority="64" stopIfTrue="1" operator="equal">
      <formula>"-"</formula>
    </cfRule>
  </conditionalFormatting>
  <conditionalFormatting sqref="G24">
    <cfRule type="cellIs" dxfId="1151" priority="62" stopIfTrue="1" operator="equal">
      <formula>"-"</formula>
    </cfRule>
    <cfRule type="containsText" dxfId="1150" priority="63" stopIfTrue="1" operator="containsText" text="leer">
      <formula>NOT(ISERROR(SEARCH("leer",G24)))</formula>
    </cfRule>
  </conditionalFormatting>
  <conditionalFormatting sqref="G24">
    <cfRule type="cellIs" dxfId="1149" priority="61" stopIfTrue="1" operator="equal">
      <formula>"-"</formula>
    </cfRule>
  </conditionalFormatting>
  <conditionalFormatting sqref="H30 H22:H23 H39 H35">
    <cfRule type="cellIs" dxfId="1148" priority="59" stopIfTrue="1" operator="equal">
      <formula>"-"</formula>
    </cfRule>
    <cfRule type="containsText" dxfId="1147" priority="60" stopIfTrue="1" operator="containsText" text="leer">
      <formula>NOT(ISERROR(SEARCH("leer",H22)))</formula>
    </cfRule>
  </conditionalFormatting>
  <conditionalFormatting sqref="H30 H22:H23 H39 H35">
    <cfRule type="cellIs" dxfId="1146" priority="58" stopIfTrue="1" operator="equal">
      <formula>"-"</formula>
    </cfRule>
  </conditionalFormatting>
  <conditionalFormatting sqref="H20">
    <cfRule type="cellIs" dxfId="1145" priority="53" stopIfTrue="1" operator="equal">
      <formula>"-"</formula>
    </cfRule>
    <cfRule type="containsText" dxfId="1144" priority="54" stopIfTrue="1" operator="containsText" text="leer">
      <formula>NOT(ISERROR(SEARCH("leer",H20)))</formula>
    </cfRule>
  </conditionalFormatting>
  <conditionalFormatting sqref="H20">
    <cfRule type="cellIs" dxfId="1143" priority="52" stopIfTrue="1" operator="equal">
      <formula>"-"</formula>
    </cfRule>
  </conditionalFormatting>
  <conditionalFormatting sqref="H7:H8">
    <cfRule type="cellIs" dxfId="1142" priority="50" stopIfTrue="1" operator="equal">
      <formula>"-"</formula>
    </cfRule>
    <cfRule type="containsText" dxfId="1141" priority="51" stopIfTrue="1" operator="containsText" text="leer">
      <formula>NOT(ISERROR(SEARCH("leer",H7)))</formula>
    </cfRule>
  </conditionalFormatting>
  <conditionalFormatting sqref="H7:H8">
    <cfRule type="cellIs" dxfId="1140" priority="49" stopIfTrue="1" operator="equal">
      <formula>"-"</formula>
    </cfRule>
  </conditionalFormatting>
  <conditionalFormatting sqref="H24">
    <cfRule type="cellIs" dxfId="1139" priority="47" stopIfTrue="1" operator="equal">
      <formula>"-"</formula>
    </cfRule>
    <cfRule type="containsText" dxfId="1138" priority="48" stopIfTrue="1" operator="containsText" text="leer">
      <formula>NOT(ISERROR(SEARCH("leer",H24)))</formula>
    </cfRule>
  </conditionalFormatting>
  <conditionalFormatting sqref="H24">
    <cfRule type="cellIs" dxfId="1137" priority="46" stopIfTrue="1" operator="equal">
      <formula>"-"</formula>
    </cfRule>
  </conditionalFormatting>
  <conditionalFormatting sqref="I29:I30 I37 I22:I23 I39 I35">
    <cfRule type="cellIs" dxfId="1136" priority="44" stopIfTrue="1" operator="equal">
      <formula>"-"</formula>
    </cfRule>
    <cfRule type="containsText" dxfId="1135" priority="45" stopIfTrue="1" operator="containsText" text="leer">
      <formula>NOT(ISERROR(SEARCH("leer",I22)))</formula>
    </cfRule>
  </conditionalFormatting>
  <conditionalFormatting sqref="I29:I30 I37 I22:I23 I39 I35">
    <cfRule type="cellIs" dxfId="1134" priority="43" stopIfTrue="1" operator="equal">
      <formula>"-"</formula>
    </cfRule>
  </conditionalFormatting>
  <conditionalFormatting sqref="I7:I8">
    <cfRule type="cellIs" dxfId="1133" priority="38" stopIfTrue="1" operator="equal">
      <formula>"-"</formula>
    </cfRule>
    <cfRule type="containsText" dxfId="1132" priority="39" stopIfTrue="1" operator="containsText" text="leer">
      <formula>NOT(ISERROR(SEARCH("leer",I7)))</formula>
    </cfRule>
  </conditionalFormatting>
  <conditionalFormatting sqref="I7:I8">
    <cfRule type="cellIs" dxfId="1131" priority="37" stopIfTrue="1" operator="equal">
      <formula>"-"</formula>
    </cfRule>
  </conditionalFormatting>
  <conditionalFormatting sqref="K29">
    <cfRule type="cellIs" dxfId="1130" priority="23" stopIfTrue="1" operator="equal">
      <formula>"-"</formula>
    </cfRule>
    <cfRule type="containsText" dxfId="1129" priority="24" stopIfTrue="1" operator="containsText" text="leer">
      <formula>NOT(ISERROR(SEARCH("leer",K29)))</formula>
    </cfRule>
  </conditionalFormatting>
  <conditionalFormatting sqref="K29">
    <cfRule type="cellIs" dxfId="1128" priority="22" stopIfTrue="1" operator="equal">
      <formula>"-"</formula>
    </cfRule>
  </conditionalFormatting>
  <conditionalFormatting sqref="K24">
    <cfRule type="cellIs" dxfId="1127" priority="20" stopIfTrue="1" operator="equal">
      <formula>"-"</formula>
    </cfRule>
    <cfRule type="containsText" dxfId="1126" priority="21" stopIfTrue="1" operator="containsText" text="leer">
      <formula>NOT(ISERROR(SEARCH("leer",K24)))</formula>
    </cfRule>
  </conditionalFormatting>
  <conditionalFormatting sqref="K24">
    <cfRule type="cellIs" dxfId="1125" priority="19" stopIfTrue="1" operator="equal">
      <formula>"-"</formula>
    </cfRule>
  </conditionalFormatting>
  <conditionalFormatting sqref="K22:K23 K35">
    <cfRule type="cellIs" dxfId="1124" priority="32" stopIfTrue="1" operator="equal">
      <formula>"-"</formula>
    </cfRule>
    <cfRule type="containsText" dxfId="1123" priority="33" stopIfTrue="1" operator="containsText" text="leer">
      <formula>NOT(ISERROR(SEARCH("leer",K22)))</formula>
    </cfRule>
  </conditionalFormatting>
  <conditionalFormatting sqref="K22:K23 K35">
    <cfRule type="cellIs" dxfId="1122" priority="31" stopIfTrue="1" operator="equal">
      <formula>"-"</formula>
    </cfRule>
  </conditionalFormatting>
  <conditionalFormatting sqref="K37">
    <cfRule type="cellIs" dxfId="1121" priority="17" stopIfTrue="1" operator="equal">
      <formula>"-"</formula>
    </cfRule>
    <cfRule type="containsText" dxfId="1120" priority="18" stopIfTrue="1" operator="containsText" text="leer">
      <formula>NOT(ISERROR(SEARCH("leer",K37)))</formula>
    </cfRule>
  </conditionalFormatting>
  <conditionalFormatting sqref="K37">
    <cfRule type="cellIs" dxfId="1119" priority="16" stopIfTrue="1" operator="equal">
      <formula>"-"</formula>
    </cfRule>
  </conditionalFormatting>
  <conditionalFormatting sqref="K7:K8">
    <cfRule type="cellIs" dxfId="1118" priority="29" stopIfTrue="1" operator="equal">
      <formula>"-"</formula>
    </cfRule>
    <cfRule type="containsText" dxfId="1117" priority="30" stopIfTrue="1" operator="containsText" text="leer">
      <formula>NOT(ISERROR(SEARCH("leer",K7)))</formula>
    </cfRule>
  </conditionalFormatting>
  <conditionalFormatting sqref="K7:K8">
    <cfRule type="cellIs" dxfId="1116" priority="28" stopIfTrue="1" operator="equal">
      <formula>"-"</formula>
    </cfRule>
  </conditionalFormatting>
  <conditionalFormatting sqref="K30">
    <cfRule type="cellIs" dxfId="1115" priority="26" stopIfTrue="1" operator="equal">
      <formula>"-"</formula>
    </cfRule>
    <cfRule type="containsText" dxfId="1114" priority="27" stopIfTrue="1" operator="containsText" text="leer">
      <formula>NOT(ISERROR(SEARCH("leer",K30)))</formula>
    </cfRule>
  </conditionalFormatting>
  <conditionalFormatting sqref="K30">
    <cfRule type="cellIs" dxfId="1113" priority="25" stopIfTrue="1" operator="equal">
      <formula>"-"</formula>
    </cfRule>
  </conditionalFormatting>
  <conditionalFormatting sqref="E45">
    <cfRule type="cellIs" dxfId="1112" priority="14" stopIfTrue="1" operator="equal">
      <formula>"-"</formula>
    </cfRule>
    <cfRule type="containsText" dxfId="1111" priority="15" stopIfTrue="1" operator="containsText" text="leer">
      <formula>NOT(ISERROR(SEARCH("leer",E45)))</formula>
    </cfRule>
  </conditionalFormatting>
  <conditionalFormatting sqref="E45">
    <cfRule type="cellIs" dxfId="1110" priority="13" stopIfTrue="1" operator="equal">
      <formula>"-"</formula>
    </cfRule>
  </conditionalFormatting>
  <conditionalFormatting sqref="E30 E22:E23 E39 E35">
    <cfRule type="cellIs" dxfId="1109" priority="11" stopIfTrue="1" operator="equal">
      <formula>"-"</formula>
    </cfRule>
    <cfRule type="containsText" dxfId="1108" priority="12" stopIfTrue="1" operator="containsText" text="leer">
      <formula>NOT(ISERROR(SEARCH("leer",E22)))</formula>
    </cfRule>
  </conditionalFormatting>
  <conditionalFormatting sqref="E30 E22:E23 E39 E35">
    <cfRule type="cellIs" dxfId="1107" priority="10" stopIfTrue="1" operator="equal">
      <formula>"-"</formula>
    </cfRule>
  </conditionalFormatting>
  <conditionalFormatting sqref="E29">
    <cfRule type="cellIs" dxfId="1106" priority="8" stopIfTrue="1" operator="equal">
      <formula>"-"</formula>
    </cfRule>
    <cfRule type="containsText" dxfId="1105" priority="9" stopIfTrue="1" operator="containsText" text="leer">
      <formula>NOT(ISERROR(SEARCH("leer",E29)))</formula>
    </cfRule>
  </conditionalFormatting>
  <conditionalFormatting sqref="E29">
    <cfRule type="cellIs" dxfId="1104" priority="7" stopIfTrue="1" operator="equal">
      <formula>"-"</formula>
    </cfRule>
  </conditionalFormatting>
  <conditionalFormatting sqref="E7:E8">
    <cfRule type="cellIs" dxfId="1103" priority="5" stopIfTrue="1" operator="equal">
      <formula>"-"</formula>
    </cfRule>
    <cfRule type="containsText" dxfId="1102" priority="6" stopIfTrue="1" operator="containsText" text="leer">
      <formula>NOT(ISERROR(SEARCH("leer",E7)))</formula>
    </cfRule>
  </conditionalFormatting>
  <conditionalFormatting sqref="E7:E8">
    <cfRule type="cellIs" dxfId="1101" priority="4" stopIfTrue="1" operator="equal">
      <formula>"-"</formula>
    </cfRule>
  </conditionalFormatting>
  <conditionalFormatting sqref="E24">
    <cfRule type="cellIs" dxfId="1100" priority="2" stopIfTrue="1" operator="equal">
      <formula>"-"</formula>
    </cfRule>
    <cfRule type="containsText" dxfId="1099" priority="3" stopIfTrue="1" operator="containsText" text="leer">
      <formula>NOT(ISERROR(SEARCH("leer",E24)))</formula>
    </cfRule>
  </conditionalFormatting>
  <conditionalFormatting sqref="E24">
    <cfRule type="cellIs" dxfId="1098"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E79"/>
  <sheetViews>
    <sheetView showRuler="0" zoomScaleNormal="100" workbookViewId="0"/>
  </sheetViews>
  <sheetFormatPr baseColWidth="10" defaultColWidth="10.7109375" defaultRowHeight="12.75"/>
  <cols>
    <col min="1" max="1" width="54.28515625" style="5" bestFit="1" customWidth="1"/>
    <col min="2" max="2" width="40.42578125" style="5" customWidth="1"/>
    <col min="3" max="3" width="9.140625" style="8" bestFit="1" customWidth="1"/>
    <col min="4" max="10" width="12.28515625" style="20" customWidth="1"/>
    <col min="11" max="11" width="12.140625" style="20" customWidth="1"/>
    <col min="12" max="12" width="10.7109375" style="5"/>
    <col min="13" max="13" width="7.85546875" style="5" customWidth="1"/>
    <col min="14" max="14" width="10.7109375" style="5"/>
    <col min="15" max="15" width="7.85546875" style="5" customWidth="1"/>
    <col min="16" max="16" width="10.7109375" style="5"/>
    <col min="17" max="17" width="7.85546875" style="5" customWidth="1"/>
    <col min="18" max="18" width="11.85546875" style="5" customWidth="1"/>
    <col min="19" max="19" width="7.85546875" style="5" customWidth="1"/>
    <col min="20" max="20" width="10.7109375" style="5"/>
    <col min="21" max="21" width="7.85546875" style="5" customWidth="1"/>
    <col min="22" max="16384" width="10.7109375" style="5"/>
  </cols>
  <sheetData>
    <row r="1" spans="1:22">
      <c r="A1" s="92" t="s">
        <v>343</v>
      </c>
    </row>
    <row r="2" spans="1:22">
      <c r="A2" s="92"/>
    </row>
    <row r="3" spans="1:22" s="4" customFormat="1">
      <c r="A3" s="4" t="s">
        <v>883</v>
      </c>
      <c r="C3" s="8" t="s">
        <v>385</v>
      </c>
      <c r="D3" s="5" t="s">
        <v>477</v>
      </c>
      <c r="E3" s="22">
        <v>2010</v>
      </c>
      <c r="F3" s="22">
        <v>2011</v>
      </c>
      <c r="G3" s="22">
        <v>2012</v>
      </c>
      <c r="H3" s="22">
        <v>2013</v>
      </c>
      <c r="I3" s="22">
        <v>2014</v>
      </c>
      <c r="J3" s="4">
        <v>2015</v>
      </c>
      <c r="K3" s="342">
        <v>2016</v>
      </c>
      <c r="L3" s="22"/>
      <c r="M3" s="187"/>
      <c r="N3" s="22"/>
      <c r="O3" s="187"/>
      <c r="P3" s="22"/>
      <c r="Q3" s="187"/>
      <c r="R3" s="22"/>
      <c r="S3" s="187"/>
      <c r="T3" s="5"/>
      <c r="U3" s="5"/>
      <c r="V3" s="5"/>
    </row>
    <row r="4" spans="1:22" s="4" customFormat="1">
      <c r="A4" s="5"/>
      <c r="B4" s="5"/>
      <c r="C4" s="8"/>
      <c r="D4" s="20"/>
      <c r="E4" s="20"/>
      <c r="F4" s="20"/>
      <c r="G4" s="20"/>
      <c r="H4" s="20"/>
      <c r="I4" s="20"/>
      <c r="J4" s="20"/>
      <c r="K4" s="361"/>
      <c r="L4" s="22"/>
      <c r="M4" s="22"/>
      <c r="N4" s="22"/>
      <c r="O4" s="22"/>
      <c r="P4" s="22"/>
      <c r="Q4" s="22"/>
      <c r="R4" s="22"/>
      <c r="S4" s="22"/>
      <c r="T4" s="5"/>
      <c r="U4" s="5"/>
      <c r="V4" s="5"/>
    </row>
    <row r="5" spans="1:22" s="4" customFormat="1">
      <c r="A5" s="4" t="s">
        <v>633</v>
      </c>
      <c r="C5" s="117"/>
      <c r="D5" s="20"/>
      <c r="E5" s="22"/>
      <c r="F5" s="22"/>
      <c r="G5" s="20"/>
      <c r="H5" s="20"/>
      <c r="I5" s="20"/>
      <c r="J5" s="20"/>
      <c r="K5" s="361"/>
      <c r="L5" s="22"/>
      <c r="M5" s="22"/>
      <c r="N5" s="22"/>
      <c r="O5" s="22"/>
      <c r="P5" s="22"/>
      <c r="Q5" s="22"/>
      <c r="R5" s="22"/>
      <c r="S5" s="22"/>
      <c r="T5" s="5"/>
      <c r="U5" s="5"/>
      <c r="V5" s="5"/>
    </row>
    <row r="6" spans="1:22">
      <c r="A6" s="415" t="s">
        <v>475</v>
      </c>
      <c r="C6" s="68"/>
      <c r="E6" s="323"/>
      <c r="F6" s="323"/>
      <c r="G6" s="323"/>
      <c r="H6" s="323"/>
      <c r="I6" s="323"/>
      <c r="J6" s="323"/>
      <c r="K6" s="398"/>
      <c r="M6" s="38"/>
      <c r="O6" s="38"/>
      <c r="Q6" s="38"/>
      <c r="S6" s="38"/>
    </row>
    <row r="7" spans="1:22">
      <c r="A7" s="27" t="s">
        <v>864</v>
      </c>
      <c r="B7" s="5" t="s">
        <v>196</v>
      </c>
      <c r="C7" s="132">
        <v>2</v>
      </c>
      <c r="E7" s="19">
        <f t="shared" ref="E7:K7" si="0">E8+E12+E58</f>
        <v>464277.1310689582</v>
      </c>
      <c r="F7" s="19">
        <f t="shared" si="0"/>
        <v>454064.86214364017</v>
      </c>
      <c r="G7" s="19">
        <f t="shared" si="0"/>
        <v>466243.33513350761</v>
      </c>
      <c r="H7" s="19">
        <f t="shared" si="0"/>
        <v>437390.79648234148</v>
      </c>
      <c r="I7" s="19">
        <f t="shared" si="0"/>
        <v>429991.02886020741</v>
      </c>
      <c r="J7" s="19">
        <f t="shared" si="0"/>
        <v>429045.07054766919</v>
      </c>
      <c r="K7" s="337">
        <f t="shared" si="0"/>
        <v>435096.07583291444</v>
      </c>
      <c r="L7" s="19"/>
      <c r="M7" s="38"/>
      <c r="N7" s="19"/>
      <c r="O7" s="38"/>
      <c r="P7" s="19"/>
      <c r="Q7" s="38"/>
      <c r="R7" s="19"/>
      <c r="S7" s="38"/>
    </row>
    <row r="8" spans="1:22">
      <c r="A8" s="157" t="s">
        <v>511</v>
      </c>
      <c r="B8" s="5" t="s">
        <v>196</v>
      </c>
      <c r="C8" s="132">
        <v>2</v>
      </c>
      <c r="E8" s="19">
        <f t="shared" ref="E8:J8" si="1">SUM(E9:E11)</f>
        <v>109483.713492546</v>
      </c>
      <c r="F8" s="19">
        <f t="shared" si="1"/>
        <v>97341.824299397995</v>
      </c>
      <c r="G8" s="19">
        <f t="shared" si="1"/>
        <v>93777.418210323987</v>
      </c>
      <c r="H8" s="19">
        <f t="shared" si="1"/>
        <v>83666.462781556998</v>
      </c>
      <c r="I8" s="19">
        <f t="shared" si="1"/>
        <v>78776.049043356994</v>
      </c>
      <c r="J8" s="19">
        <f t="shared" si="1"/>
        <v>75869.445106426007</v>
      </c>
      <c r="K8" s="337">
        <f t="shared" ref="K8" si="2">SUM(K9:K11)</f>
        <v>71651.416513475997</v>
      </c>
      <c r="L8" s="19"/>
      <c r="M8" s="226"/>
      <c r="N8" s="19"/>
      <c r="O8" s="226"/>
      <c r="P8" s="19"/>
      <c r="Q8" s="226"/>
      <c r="R8" s="19"/>
      <c r="S8" s="226"/>
    </row>
    <row r="9" spans="1:22">
      <c r="A9" s="411" t="s">
        <v>512</v>
      </c>
      <c r="B9" s="5" t="s">
        <v>196</v>
      </c>
      <c r="C9" s="132">
        <v>2</v>
      </c>
      <c r="E9" s="197">
        <v>54372.577030706998</v>
      </c>
      <c r="F9" s="197">
        <v>46139.387932404003</v>
      </c>
      <c r="G9" s="197">
        <v>44295.467598021998</v>
      </c>
      <c r="H9" s="197">
        <v>39219.694832219</v>
      </c>
      <c r="I9" s="197">
        <v>32864.067553995999</v>
      </c>
      <c r="J9" s="197">
        <v>31545.032172759002</v>
      </c>
      <c r="K9" s="381">
        <v>30727.020363914002</v>
      </c>
      <c r="L9" s="18"/>
      <c r="M9" s="226"/>
      <c r="N9" s="18"/>
      <c r="O9" s="226"/>
      <c r="P9" s="18"/>
      <c r="Q9" s="226"/>
      <c r="R9" s="18"/>
      <c r="S9" s="226"/>
    </row>
    <row r="10" spans="1:22">
      <c r="A10" s="411" t="s">
        <v>177</v>
      </c>
      <c r="B10" s="5" t="s">
        <v>196</v>
      </c>
      <c r="C10" s="132" t="s">
        <v>527</v>
      </c>
      <c r="E10" s="197">
        <v>34051.310515562996</v>
      </c>
      <c r="F10" s="197">
        <v>30420.210466283999</v>
      </c>
      <c r="G10" s="197">
        <v>28076.079877995999</v>
      </c>
      <c r="H10" s="197">
        <v>26166.211157968999</v>
      </c>
      <c r="I10" s="197">
        <v>28046.698262431</v>
      </c>
      <c r="J10" s="197">
        <v>26913.770126971998</v>
      </c>
      <c r="K10" s="381">
        <v>25423.028493374</v>
      </c>
      <c r="L10" s="18"/>
      <c r="M10" s="226"/>
      <c r="N10" s="18"/>
      <c r="O10" s="226"/>
      <c r="P10" s="18"/>
      <c r="Q10" s="226"/>
      <c r="R10" s="18"/>
      <c r="S10" s="226"/>
    </row>
    <row r="11" spans="1:22">
      <c r="A11" s="411" t="s">
        <v>865</v>
      </c>
      <c r="B11" s="5" t="s">
        <v>196</v>
      </c>
      <c r="C11" s="132">
        <v>2</v>
      </c>
      <c r="E11" s="197">
        <v>21059.825946276</v>
      </c>
      <c r="F11" s="197">
        <v>20782.22590071</v>
      </c>
      <c r="G11" s="197">
        <v>21405.870734306001</v>
      </c>
      <c r="H11" s="197">
        <v>18280.556791368999</v>
      </c>
      <c r="I11" s="197">
        <v>17865.283226930002</v>
      </c>
      <c r="J11" s="197">
        <v>17410.642806694999</v>
      </c>
      <c r="K11" s="381">
        <v>15501.367656188</v>
      </c>
      <c r="L11" s="18"/>
      <c r="M11" s="226"/>
      <c r="N11" s="18"/>
      <c r="O11" s="226"/>
      <c r="P11" s="18"/>
      <c r="Q11" s="226"/>
      <c r="R11" s="18"/>
      <c r="S11" s="226"/>
    </row>
    <row r="12" spans="1:22">
      <c r="A12" s="157" t="s">
        <v>866</v>
      </c>
      <c r="B12" s="5" t="s">
        <v>196</v>
      </c>
      <c r="C12" s="132">
        <v>2</v>
      </c>
      <c r="E12" s="197">
        <f t="shared" ref="E12:K12" si="3">E13+E14+E20+E21</f>
        <v>354793.4175764122</v>
      </c>
      <c r="F12" s="197">
        <f t="shared" si="3"/>
        <v>356723.03784424218</v>
      </c>
      <c r="G12" s="197">
        <f t="shared" si="3"/>
        <v>372465.9169231836</v>
      </c>
      <c r="H12" s="197">
        <f t="shared" si="3"/>
        <v>353724.33370078448</v>
      </c>
      <c r="I12" s="197">
        <f t="shared" si="3"/>
        <v>351214.97981685045</v>
      </c>
      <c r="J12" s="197">
        <f t="shared" si="3"/>
        <v>353175.62544124317</v>
      </c>
      <c r="K12" s="381">
        <f t="shared" si="3"/>
        <v>363444.65931943845</v>
      </c>
      <c r="L12" s="18"/>
      <c r="M12" s="226"/>
      <c r="N12" s="18"/>
      <c r="O12" s="226"/>
      <c r="P12" s="18"/>
      <c r="Q12" s="226"/>
      <c r="R12" s="18"/>
      <c r="S12" s="226"/>
    </row>
    <row r="13" spans="1:22">
      <c r="A13" s="23" t="s">
        <v>192</v>
      </c>
      <c r="B13" s="5" t="s">
        <v>196</v>
      </c>
      <c r="C13" s="132">
        <v>2</v>
      </c>
      <c r="E13" s="19">
        <v>143305.67182630001</v>
      </c>
      <c r="F13" s="19">
        <v>148687.99957680999</v>
      </c>
      <c r="G13" s="19">
        <v>155501.89860280999</v>
      </c>
      <c r="H13" s="19">
        <v>164195.00054209001</v>
      </c>
      <c r="I13" s="19">
        <v>165390.99325003999</v>
      </c>
      <c r="J13" s="19">
        <v>167856.66111882566</v>
      </c>
      <c r="K13" s="337">
        <v>177142.06982497885</v>
      </c>
      <c r="L13" s="312"/>
      <c r="M13" s="226"/>
      <c r="N13" s="312"/>
      <c r="O13" s="226"/>
      <c r="P13" s="312"/>
      <c r="Q13" s="226"/>
      <c r="R13" s="312"/>
      <c r="S13" s="226"/>
      <c r="T13" s="29"/>
    </row>
    <row r="14" spans="1:22">
      <c r="A14" s="23" t="s">
        <v>193</v>
      </c>
      <c r="B14" s="5" t="s">
        <v>196</v>
      </c>
      <c r="C14" s="132">
        <v>2</v>
      </c>
      <c r="E14" s="197">
        <f>SUM(E15:E19)</f>
        <v>155975.3077358708</v>
      </c>
      <c r="F14" s="197">
        <f t="shared" ref="F14:K14" si="4">SUM(F15:F19)</f>
        <v>152818.09403382591</v>
      </c>
      <c r="G14" s="197">
        <f t="shared" si="4"/>
        <v>161142.52798314879</v>
      </c>
      <c r="H14" s="197">
        <f t="shared" si="4"/>
        <v>132505.07943908518</v>
      </c>
      <c r="I14" s="197">
        <f t="shared" si="4"/>
        <v>126569.64657258062</v>
      </c>
      <c r="J14" s="197">
        <f t="shared" si="4"/>
        <v>126420.21736130043</v>
      </c>
      <c r="K14" s="381">
        <f t="shared" si="4"/>
        <v>130116.23539094636</v>
      </c>
      <c r="L14" s="312"/>
      <c r="M14" s="226"/>
      <c r="N14" s="312"/>
      <c r="O14" s="226"/>
      <c r="P14" s="312"/>
      <c r="Q14" s="226"/>
      <c r="R14" s="312"/>
      <c r="S14" s="226"/>
      <c r="T14" s="29"/>
    </row>
    <row r="15" spans="1:22">
      <c r="A15" s="416" t="s">
        <v>867</v>
      </c>
      <c r="B15" s="5" t="s">
        <v>196</v>
      </c>
      <c r="C15" s="132">
        <v>2</v>
      </c>
      <c r="D15" s="136"/>
      <c r="E15" s="197">
        <v>624.56594193628996</v>
      </c>
      <c r="F15" s="197">
        <v>651.17127332760003</v>
      </c>
      <c r="G15" s="197">
        <v>665.98769044316998</v>
      </c>
      <c r="H15" s="197">
        <v>584.16425531457003</v>
      </c>
      <c r="I15" s="197">
        <v>665.57674971302004</v>
      </c>
      <c r="J15" s="197">
        <v>565.69733227397001</v>
      </c>
      <c r="K15" s="381">
        <v>583.14935863181995</v>
      </c>
    </row>
    <row r="16" spans="1:22">
      <c r="A16" s="416" t="s">
        <v>473</v>
      </c>
      <c r="B16" s="5" t="s">
        <v>196</v>
      </c>
      <c r="C16" s="132">
        <v>2</v>
      </c>
      <c r="E16" s="19">
        <v>98089.010559678005</v>
      </c>
      <c r="F16" s="19">
        <v>92283.502988729</v>
      </c>
      <c r="G16" s="19">
        <v>92257.061964317007</v>
      </c>
      <c r="H16" s="19">
        <v>92825.890199554007</v>
      </c>
      <c r="I16" s="19">
        <v>87876.710420663003</v>
      </c>
      <c r="J16" s="19">
        <v>86966.778945585364</v>
      </c>
      <c r="K16" s="337">
        <v>86737.121242827445</v>
      </c>
      <c r="L16" s="18"/>
      <c r="M16" s="226"/>
      <c r="N16" s="18"/>
      <c r="O16" s="226"/>
      <c r="P16" s="18"/>
      <c r="Q16" s="226"/>
      <c r="R16" s="18"/>
      <c r="S16" s="226"/>
    </row>
    <row r="17" spans="1:19" ht="25.5" customHeight="1">
      <c r="A17" s="416" t="s">
        <v>474</v>
      </c>
      <c r="B17" s="5" t="s">
        <v>196</v>
      </c>
      <c r="C17" s="132">
        <v>2</v>
      </c>
      <c r="E17" s="197">
        <v>1397.2737261464999</v>
      </c>
      <c r="F17" s="197">
        <v>1391.2248155693001</v>
      </c>
      <c r="G17" s="197">
        <v>1337.4225809085999</v>
      </c>
      <c r="H17" s="197">
        <v>1471.2233638606001</v>
      </c>
      <c r="I17" s="197">
        <v>1577.0236234225999</v>
      </c>
      <c r="J17" s="197">
        <v>1672.1938353561</v>
      </c>
      <c r="K17" s="381">
        <v>1723.7831060971</v>
      </c>
      <c r="L17" s="18"/>
      <c r="M17" s="226"/>
      <c r="N17" s="18"/>
      <c r="O17" s="226"/>
      <c r="P17" s="18"/>
      <c r="Q17" s="226"/>
      <c r="R17" s="18"/>
      <c r="S17" s="226"/>
    </row>
    <row r="18" spans="1:19">
      <c r="A18" s="416" t="s">
        <v>513</v>
      </c>
      <c r="B18" s="5" t="s">
        <v>196</v>
      </c>
      <c r="C18" s="132" t="s">
        <v>542</v>
      </c>
      <c r="D18" s="136"/>
      <c r="E18" s="197">
        <v>55864.457508109997</v>
      </c>
      <c r="F18" s="197">
        <v>58492.194956200001</v>
      </c>
      <c r="G18" s="197">
        <v>66882.055747480001</v>
      </c>
      <c r="H18" s="197">
        <v>37623.739072900004</v>
      </c>
      <c r="I18" s="197">
        <v>36450.273754070004</v>
      </c>
      <c r="J18" s="197">
        <v>37215.490507633003</v>
      </c>
      <c r="K18" s="381">
        <v>41072.134806889997</v>
      </c>
      <c r="L18" s="18"/>
      <c r="M18" s="226"/>
      <c r="N18" s="18"/>
      <c r="O18" s="226"/>
      <c r="P18" s="18"/>
      <c r="Q18" s="226"/>
      <c r="R18" s="18"/>
      <c r="S18" s="226"/>
    </row>
    <row r="19" spans="1:19">
      <c r="A19" s="416" t="s">
        <v>868</v>
      </c>
      <c r="B19" s="5" t="s">
        <v>196</v>
      </c>
      <c r="C19" s="132">
        <v>2</v>
      </c>
      <c r="D19" s="136"/>
      <c r="E19" s="197"/>
      <c r="F19" s="197"/>
      <c r="G19" s="197"/>
      <c r="H19" s="197">
        <v>6.2547456000000001E-2</v>
      </c>
      <c r="I19" s="197">
        <v>6.2024712000000003E-2</v>
      </c>
      <c r="J19" s="197">
        <v>5.6740451999999997E-2</v>
      </c>
      <c r="K19" s="381">
        <v>4.6876500000000002E-2</v>
      </c>
      <c r="L19" s="18"/>
      <c r="M19" s="226"/>
      <c r="N19" s="18"/>
      <c r="O19" s="226"/>
      <c r="P19" s="18"/>
      <c r="Q19" s="226"/>
      <c r="R19" s="18"/>
      <c r="S19" s="226"/>
    </row>
    <row r="20" spans="1:19">
      <c r="A20" s="23" t="s">
        <v>707</v>
      </c>
      <c r="B20" s="5" t="s">
        <v>196</v>
      </c>
      <c r="C20" s="132">
        <v>2</v>
      </c>
      <c r="E20" s="197">
        <v>5312.6099791154002</v>
      </c>
      <c r="F20" s="197">
        <v>5775.8115353152998</v>
      </c>
      <c r="G20" s="197">
        <v>6336.0097891887999</v>
      </c>
      <c r="H20" s="197">
        <v>5772.8786708953003</v>
      </c>
      <c r="I20" s="197">
        <v>5953.5753870708004</v>
      </c>
      <c r="J20" s="197">
        <v>5921.0150419551001</v>
      </c>
      <c r="K20" s="381">
        <v>5716.2560928911998</v>
      </c>
      <c r="L20" s="18"/>
      <c r="M20" s="226"/>
      <c r="N20" s="18"/>
      <c r="O20" s="226"/>
      <c r="P20" s="18"/>
      <c r="Q20" s="226"/>
      <c r="R20" s="18"/>
      <c r="S20" s="226"/>
    </row>
    <row r="21" spans="1:19">
      <c r="A21" s="23" t="s">
        <v>726</v>
      </c>
      <c r="B21" s="5" t="s">
        <v>196</v>
      </c>
      <c r="C21" s="132">
        <v>2</v>
      </c>
      <c r="D21" s="136"/>
      <c r="E21" s="197">
        <v>50199.828035125996</v>
      </c>
      <c r="F21" s="197">
        <v>49441.132698291003</v>
      </c>
      <c r="G21" s="197">
        <v>49485.480548036001</v>
      </c>
      <c r="H21" s="197">
        <v>51251.375048713999</v>
      </c>
      <c r="I21" s="197">
        <v>53300.764607158999</v>
      </c>
      <c r="J21" s="197">
        <v>52977.731919161997</v>
      </c>
      <c r="K21" s="381">
        <v>50470.098010622001</v>
      </c>
    </row>
    <row r="22" spans="1:19">
      <c r="A22" s="23"/>
      <c r="C22" s="132"/>
      <c r="D22" s="136"/>
      <c r="E22" s="197"/>
      <c r="F22" s="197"/>
      <c r="G22" s="197"/>
      <c r="H22" s="197"/>
      <c r="I22" s="197"/>
      <c r="J22" s="197"/>
      <c r="K22" s="381"/>
    </row>
    <row r="23" spans="1:19">
      <c r="A23" s="366" t="s">
        <v>724</v>
      </c>
      <c r="E23" s="5"/>
      <c r="F23" s="5"/>
      <c r="K23" s="361"/>
      <c r="L23" s="19"/>
      <c r="M23" s="226"/>
      <c r="N23" s="19"/>
      <c r="O23" s="226"/>
      <c r="P23" s="19"/>
      <c r="Q23" s="226"/>
      <c r="R23" s="19"/>
      <c r="S23" s="226"/>
    </row>
    <row r="24" spans="1:19">
      <c r="A24" s="407" t="s">
        <v>813</v>
      </c>
      <c r="B24" s="5" t="s">
        <v>196</v>
      </c>
      <c r="C24" s="132">
        <v>2</v>
      </c>
      <c r="E24" s="19">
        <f>SUM(E25,E36,E41)</f>
        <v>464277.13106894901</v>
      </c>
      <c r="F24" s="19">
        <f t="shared" ref="F24:K24" si="5">SUM(F25,F36,F41)</f>
        <v>454064.86214364343</v>
      </c>
      <c r="G24" s="19">
        <f t="shared" si="5"/>
        <v>466243.33513351064</v>
      </c>
      <c r="H24" s="19">
        <f t="shared" si="5"/>
        <v>437390.79648233706</v>
      </c>
      <c r="I24" s="19">
        <f t="shared" si="5"/>
        <v>429991.02886020544</v>
      </c>
      <c r="J24" s="19">
        <f t="shared" si="5"/>
        <v>429045.07054766489</v>
      </c>
      <c r="K24" s="337">
        <f t="shared" si="5"/>
        <v>435096.07583291561</v>
      </c>
      <c r="L24" s="197"/>
      <c r="M24" s="226"/>
      <c r="N24" s="197"/>
      <c r="O24" s="226"/>
      <c r="P24" s="197"/>
      <c r="Q24" s="226"/>
      <c r="R24" s="197"/>
      <c r="S24" s="226"/>
    </row>
    <row r="25" spans="1:19">
      <c r="A25" s="157" t="s">
        <v>471</v>
      </c>
      <c r="B25" s="5" t="s">
        <v>196</v>
      </c>
      <c r="C25" s="132">
        <v>2</v>
      </c>
      <c r="D25" s="136" t="s">
        <v>725</v>
      </c>
      <c r="E25" s="19">
        <f>SUM(E26,E29,E34)</f>
        <v>186137.7852681113</v>
      </c>
      <c r="F25" s="19">
        <f t="shared" ref="F25:K25" si="6">SUM(F26,F29,F34)</f>
        <v>184261.29402765151</v>
      </c>
      <c r="G25" s="19">
        <f t="shared" si="6"/>
        <v>190875.92542722847</v>
      </c>
      <c r="H25" s="19">
        <f t="shared" si="6"/>
        <v>191862.00968884522</v>
      </c>
      <c r="I25" s="19">
        <f t="shared" si="6"/>
        <v>187786.07012167631</v>
      </c>
      <c r="J25" s="19">
        <f t="shared" si="6"/>
        <v>186458.77927582531</v>
      </c>
      <c r="K25" s="337">
        <f t="shared" si="6"/>
        <v>191403.87156025678</v>
      </c>
      <c r="L25" s="197"/>
      <c r="M25" s="226"/>
      <c r="N25" s="197"/>
      <c r="O25" s="226"/>
      <c r="P25" s="197"/>
      <c r="Q25" s="226"/>
      <c r="R25" s="197"/>
      <c r="S25" s="226"/>
    </row>
    <row r="26" spans="1:19">
      <c r="A26" s="411" t="s">
        <v>869</v>
      </c>
      <c r="B26" s="5" t="s">
        <v>196</v>
      </c>
      <c r="C26" s="132">
        <v>2</v>
      </c>
      <c r="E26" s="18">
        <f>SUM(E27:E28)</f>
        <v>22432.072854834401</v>
      </c>
      <c r="F26" s="18">
        <f t="shared" ref="F26:K26" si="7">SUM(F27:F28)</f>
        <v>18193.599522640801</v>
      </c>
      <c r="G26" s="18">
        <f t="shared" si="7"/>
        <v>19815.7807861</v>
      </c>
      <c r="H26" s="18">
        <f t="shared" si="7"/>
        <v>16038.7799060982</v>
      </c>
      <c r="I26" s="18">
        <f t="shared" si="7"/>
        <v>13418.960780739999</v>
      </c>
      <c r="J26" s="18">
        <f t="shared" si="7"/>
        <v>12444.336455618</v>
      </c>
      <c r="K26" s="382">
        <f t="shared" si="7"/>
        <v>11572.3085592034</v>
      </c>
      <c r="L26" s="19"/>
      <c r="M26" s="226"/>
      <c r="N26" s="19"/>
      <c r="O26" s="226"/>
      <c r="P26" s="19"/>
      <c r="Q26" s="226"/>
      <c r="R26" s="19"/>
      <c r="S26" s="226"/>
    </row>
    <row r="27" spans="1:19">
      <c r="A27" s="410" t="s">
        <v>870</v>
      </c>
      <c r="B27" s="5" t="s">
        <v>196</v>
      </c>
      <c r="C27" s="132">
        <v>2</v>
      </c>
      <c r="E27" s="18">
        <v>18521.228864524001</v>
      </c>
      <c r="F27" s="18">
        <v>14376.266981676001</v>
      </c>
      <c r="G27" s="18">
        <v>14547.809714307999</v>
      </c>
      <c r="H27" s="18">
        <v>12133.105706757</v>
      </c>
      <c r="I27" s="18">
        <v>9579.0090434945996</v>
      </c>
      <c r="J27" s="18">
        <v>8938.8743642636</v>
      </c>
      <c r="K27" s="382">
        <v>8232.0085706189002</v>
      </c>
      <c r="L27" s="197"/>
      <c r="M27" s="226"/>
      <c r="N27" s="197"/>
      <c r="O27" s="226"/>
      <c r="P27" s="197"/>
      <c r="Q27" s="226"/>
      <c r="R27" s="197"/>
      <c r="S27" s="226"/>
    </row>
    <row r="28" spans="1:19">
      <c r="A28" s="410" t="s">
        <v>871</v>
      </c>
      <c r="B28" s="5" t="s">
        <v>196</v>
      </c>
      <c r="C28" s="132">
        <v>2</v>
      </c>
      <c r="E28" s="18">
        <v>3910.8439903103999</v>
      </c>
      <c r="F28" s="18">
        <v>3817.3325409648</v>
      </c>
      <c r="G28" s="18">
        <v>5267.9710717919997</v>
      </c>
      <c r="H28" s="18">
        <v>3905.6741993412002</v>
      </c>
      <c r="I28" s="18">
        <v>3839.9517372454002</v>
      </c>
      <c r="J28" s="18">
        <v>3505.4620913543999</v>
      </c>
      <c r="K28" s="382">
        <v>3340.2999885845002</v>
      </c>
      <c r="L28" s="19"/>
      <c r="M28" s="226"/>
      <c r="N28" s="19"/>
      <c r="O28" s="226"/>
      <c r="P28" s="19"/>
      <c r="Q28" s="226"/>
      <c r="R28" s="19"/>
      <c r="S28" s="226"/>
    </row>
    <row r="29" spans="1:19">
      <c r="A29" s="411" t="s">
        <v>872</v>
      </c>
      <c r="B29" s="5" t="s">
        <v>196</v>
      </c>
      <c r="C29" s="132">
        <v>2</v>
      </c>
      <c r="E29" s="18">
        <f>SUM(E30:E33)</f>
        <v>161255.02511577689</v>
      </c>
      <c r="F29" s="18">
        <f t="shared" ref="F29:K29" si="8">SUM(F30:F33)</f>
        <v>163520.64660751072</v>
      </c>
      <c r="G29" s="18">
        <f t="shared" si="8"/>
        <v>167631.04880112849</v>
      </c>
      <c r="H29" s="18">
        <f t="shared" si="8"/>
        <v>172364.17186250951</v>
      </c>
      <c r="I29" s="18">
        <f t="shared" si="8"/>
        <v>171341.98230393633</v>
      </c>
      <c r="J29" s="18">
        <f t="shared" si="8"/>
        <v>171128.38092550731</v>
      </c>
      <c r="K29" s="382">
        <f t="shared" si="8"/>
        <v>176595.80925785337</v>
      </c>
      <c r="L29" s="197"/>
      <c r="M29" s="226"/>
      <c r="N29" s="197"/>
      <c r="O29" s="226"/>
      <c r="P29" s="197"/>
      <c r="Q29" s="226"/>
      <c r="R29" s="197"/>
      <c r="S29" s="226"/>
    </row>
    <row r="30" spans="1:19">
      <c r="A30" s="410" t="s">
        <v>873</v>
      </c>
      <c r="B30" s="5" t="s">
        <v>196</v>
      </c>
      <c r="C30" s="132">
        <v>2</v>
      </c>
      <c r="E30" s="18">
        <v>144958.31034093999</v>
      </c>
      <c r="F30" s="18">
        <v>149568.66225190001</v>
      </c>
      <c r="G30" s="18">
        <v>155169.02855926001</v>
      </c>
      <c r="H30" s="18">
        <v>162094.62036455001</v>
      </c>
      <c r="I30" s="18">
        <v>161839.99426646999</v>
      </c>
      <c r="J30" s="18">
        <v>162387.10131002346</v>
      </c>
      <c r="K30" s="382">
        <v>169145.32431215124</v>
      </c>
      <c r="L30" s="197"/>
      <c r="M30" s="226"/>
      <c r="N30" s="197"/>
      <c r="O30" s="226"/>
      <c r="P30" s="197"/>
      <c r="Q30" s="226"/>
      <c r="R30" s="197"/>
      <c r="S30" s="226"/>
    </row>
    <row r="31" spans="1:19">
      <c r="A31" s="410" t="s">
        <v>874</v>
      </c>
      <c r="B31" s="5" t="s">
        <v>196</v>
      </c>
      <c r="C31" s="132">
        <v>2</v>
      </c>
      <c r="E31" s="18">
        <v>12954.313491801</v>
      </c>
      <c r="F31" s="18">
        <v>11353.924559067</v>
      </c>
      <c r="G31" s="18">
        <v>11469.490402939</v>
      </c>
      <c r="H31" s="18">
        <v>9372.0267921176001</v>
      </c>
      <c r="I31" s="18">
        <v>8682.3495729983006</v>
      </c>
      <c r="J31" s="18">
        <v>7976.3924079361004</v>
      </c>
      <c r="K31" s="382">
        <v>7115.4085612118997</v>
      </c>
      <c r="L31" s="197"/>
      <c r="M31" s="226"/>
      <c r="N31" s="197"/>
      <c r="O31" s="226"/>
      <c r="P31" s="197"/>
      <c r="Q31" s="226"/>
      <c r="R31" s="197"/>
      <c r="S31" s="226"/>
    </row>
    <row r="32" spans="1:19">
      <c r="A32" s="410" t="s">
        <v>871</v>
      </c>
      <c r="B32" s="5" t="s">
        <v>196</v>
      </c>
      <c r="C32" s="132">
        <v>2</v>
      </c>
      <c r="E32" s="18">
        <v>3342.4012830359002</v>
      </c>
      <c r="F32" s="18">
        <v>2598.0597965437</v>
      </c>
      <c r="G32" s="18">
        <v>992.52983892947998</v>
      </c>
      <c r="H32" s="18">
        <v>897.52470584188995</v>
      </c>
      <c r="I32" s="18">
        <v>819.63846446802995</v>
      </c>
      <c r="J32" s="18">
        <v>764.88720754777</v>
      </c>
      <c r="K32" s="382">
        <v>335.07638449025001</v>
      </c>
      <c r="L32" s="197"/>
      <c r="M32" s="226"/>
      <c r="N32" s="197"/>
      <c r="O32" s="226"/>
      <c r="P32" s="197"/>
      <c r="Q32" s="226"/>
      <c r="R32" s="197"/>
      <c r="S32" s="226"/>
    </row>
    <row r="33" spans="1:19">
      <c r="A33" s="410" t="s">
        <v>875</v>
      </c>
      <c r="B33" s="5" t="s">
        <v>196</v>
      </c>
      <c r="C33" s="132">
        <v>2</v>
      </c>
      <c r="E33" s="18">
        <v>0</v>
      </c>
      <c r="F33" s="18">
        <v>0</v>
      </c>
      <c r="G33" s="18">
        <v>0</v>
      </c>
      <c r="H33" s="18">
        <v>0</v>
      </c>
      <c r="I33" s="18">
        <v>0</v>
      </c>
      <c r="J33" s="18">
        <v>0</v>
      </c>
      <c r="K33" s="382">
        <v>0</v>
      </c>
      <c r="L33" s="197"/>
      <c r="M33" s="226"/>
      <c r="N33" s="197"/>
      <c r="O33" s="226"/>
      <c r="P33" s="197"/>
      <c r="Q33" s="226"/>
      <c r="R33" s="197"/>
      <c r="S33" s="226"/>
    </row>
    <row r="34" spans="1:19">
      <c r="A34" s="411" t="s">
        <v>876</v>
      </c>
      <c r="B34" s="5" t="s">
        <v>196</v>
      </c>
      <c r="C34" s="132">
        <v>2</v>
      </c>
      <c r="E34" s="18">
        <f>SUM(E35)</f>
        <v>2450.6872975000001</v>
      </c>
      <c r="F34" s="18">
        <f t="shared" ref="F34:K34" si="9">SUM(F35)</f>
        <v>2547.0478975000001</v>
      </c>
      <c r="G34" s="18">
        <f t="shared" si="9"/>
        <v>3429.09584</v>
      </c>
      <c r="H34" s="18">
        <f t="shared" si="9"/>
        <v>3459.0579202375002</v>
      </c>
      <c r="I34" s="18">
        <f t="shared" si="9"/>
        <v>3025.1270370000002</v>
      </c>
      <c r="J34" s="18">
        <f t="shared" si="9"/>
        <v>2886.0618946999998</v>
      </c>
      <c r="K34" s="382">
        <f t="shared" si="9"/>
        <v>3235.7537431999999</v>
      </c>
      <c r="L34" s="197"/>
      <c r="M34" s="226"/>
      <c r="N34" s="197"/>
      <c r="O34" s="226"/>
      <c r="P34" s="197"/>
      <c r="Q34" s="226"/>
      <c r="R34" s="197"/>
      <c r="S34" s="226"/>
    </row>
    <row r="35" spans="1:19">
      <c r="A35" s="410" t="s">
        <v>510</v>
      </c>
      <c r="B35" s="5" t="s">
        <v>196</v>
      </c>
      <c r="C35" s="132">
        <v>2</v>
      </c>
      <c r="E35" s="18">
        <v>2450.6872975000001</v>
      </c>
      <c r="F35" s="18">
        <v>2547.0478975000001</v>
      </c>
      <c r="G35" s="18">
        <v>3429.09584</v>
      </c>
      <c r="H35" s="18">
        <v>3459.0579202375002</v>
      </c>
      <c r="I35" s="18">
        <v>3025.1270370000002</v>
      </c>
      <c r="J35" s="18">
        <v>2886.0618946999998</v>
      </c>
      <c r="K35" s="382">
        <v>3235.7537431999999</v>
      </c>
      <c r="Q35" s="38"/>
      <c r="S35" s="38"/>
    </row>
    <row r="36" spans="1:19">
      <c r="A36" s="157" t="s">
        <v>877</v>
      </c>
      <c r="B36" s="5" t="s">
        <v>196</v>
      </c>
      <c r="C36" s="132">
        <v>2</v>
      </c>
      <c r="D36" s="136" t="s">
        <v>481</v>
      </c>
      <c r="E36" s="19">
        <f>SUM(E37,E40)</f>
        <v>23289.694172003998</v>
      </c>
      <c r="F36" s="19">
        <f t="shared" ref="F36:K36" si="10">SUM(F37,F40)</f>
        <v>19777.991383522502</v>
      </c>
      <c r="G36" s="19">
        <f t="shared" si="10"/>
        <v>19435.515427307801</v>
      </c>
      <c r="H36" s="19">
        <f t="shared" si="10"/>
        <v>22971.685241449901</v>
      </c>
      <c r="I36" s="19">
        <f t="shared" si="10"/>
        <v>24734.852473356801</v>
      </c>
      <c r="J36" s="19">
        <f t="shared" si="10"/>
        <v>23884.3258148967</v>
      </c>
      <c r="K36" s="337">
        <f t="shared" si="10"/>
        <v>22543.220650180501</v>
      </c>
      <c r="Q36" s="38"/>
      <c r="S36" s="38"/>
    </row>
    <row r="37" spans="1:19">
      <c r="A37" s="412" t="s">
        <v>177</v>
      </c>
      <c r="B37" s="29" t="s">
        <v>196</v>
      </c>
      <c r="C37" s="132" t="s">
        <v>527</v>
      </c>
      <c r="D37" s="313"/>
      <c r="E37" s="18">
        <f>E39</f>
        <v>21068.529486291998</v>
      </c>
      <c r="F37" s="18">
        <f t="shared" ref="F37:K37" si="11">F39</f>
        <v>18184.499040667</v>
      </c>
      <c r="G37" s="18">
        <f t="shared" si="11"/>
        <v>17578.862513024</v>
      </c>
      <c r="H37" s="18">
        <f t="shared" si="11"/>
        <v>21325.151870023001</v>
      </c>
      <c r="I37" s="18">
        <f t="shared" si="11"/>
        <v>22949.53910193</v>
      </c>
      <c r="J37" s="18">
        <f t="shared" si="11"/>
        <v>22015.316443470001</v>
      </c>
      <c r="K37" s="382">
        <f t="shared" si="11"/>
        <v>20799.699964468</v>
      </c>
      <c r="L37" s="19"/>
      <c r="M37" s="19"/>
      <c r="N37" s="19"/>
      <c r="O37" s="19"/>
      <c r="P37" s="19"/>
      <c r="Q37" s="19"/>
      <c r="R37" s="19"/>
      <c r="S37" s="38"/>
    </row>
    <row r="38" spans="1:19">
      <c r="A38" s="413" t="s">
        <v>878</v>
      </c>
      <c r="B38" s="28" t="s">
        <v>196</v>
      </c>
      <c r="C38" s="132">
        <v>2</v>
      </c>
      <c r="D38" s="231"/>
      <c r="E38" s="32">
        <f>E39/0.95</f>
        <v>22177.399459254735</v>
      </c>
      <c r="F38" s="32">
        <f t="shared" ref="F38:J38" si="12">F39/0.95</f>
        <v>19141.577937544211</v>
      </c>
      <c r="G38" s="32">
        <f t="shared" si="12"/>
        <v>18504.065803183159</v>
      </c>
      <c r="H38" s="32">
        <f t="shared" si="12"/>
        <v>22447.528284234737</v>
      </c>
      <c r="I38" s="32">
        <f t="shared" si="12"/>
        <v>24157.409580978951</v>
      </c>
      <c r="J38" s="32">
        <f t="shared" si="12"/>
        <v>23174.017308915791</v>
      </c>
      <c r="K38" s="380">
        <f>K39/0.9</f>
        <v>23110.777738297777</v>
      </c>
      <c r="L38" s="19"/>
      <c r="M38" s="316"/>
      <c r="N38" s="19"/>
      <c r="O38" s="16"/>
      <c r="P38" s="19"/>
      <c r="Q38" s="16"/>
      <c r="R38" s="19"/>
      <c r="S38" s="38"/>
    </row>
    <row r="39" spans="1:19">
      <c r="A39" s="413" t="s">
        <v>879</v>
      </c>
      <c r="B39" s="29" t="s">
        <v>196</v>
      </c>
      <c r="C39" s="132">
        <v>2</v>
      </c>
      <c r="D39" s="313"/>
      <c r="E39" s="18">
        <v>21068.529486291998</v>
      </c>
      <c r="F39" s="18">
        <v>18184.499040667</v>
      </c>
      <c r="G39" s="18">
        <v>17578.862513024</v>
      </c>
      <c r="H39" s="18">
        <v>21325.151870023001</v>
      </c>
      <c r="I39" s="18">
        <v>22949.53910193</v>
      </c>
      <c r="J39" s="18">
        <v>22015.316443470001</v>
      </c>
      <c r="K39" s="382">
        <v>20799.699964468</v>
      </c>
      <c r="L39" s="37"/>
      <c r="M39" s="316"/>
      <c r="N39" s="37"/>
      <c r="O39" s="16"/>
      <c r="P39" s="37"/>
      <c r="Q39" s="16"/>
      <c r="R39" s="37"/>
      <c r="S39" s="38"/>
    </row>
    <row r="40" spans="1:19">
      <c r="A40" s="411" t="s">
        <v>234</v>
      </c>
      <c r="B40" s="5" t="s">
        <v>196</v>
      </c>
      <c r="C40" s="132">
        <v>2</v>
      </c>
      <c r="E40" s="18">
        <v>2221.1646857119999</v>
      </c>
      <c r="F40" s="18">
        <v>1593.4923428555001</v>
      </c>
      <c r="G40" s="18">
        <v>1856.6529142838001</v>
      </c>
      <c r="H40" s="18">
        <v>1646.5333714269</v>
      </c>
      <c r="I40" s="18">
        <v>1785.3133714267999</v>
      </c>
      <c r="J40" s="18">
        <v>1869.0093714267</v>
      </c>
      <c r="K40" s="382">
        <v>1743.5206857124999</v>
      </c>
    </row>
    <row r="41" spans="1:19">
      <c r="A41" s="296" t="s">
        <v>880</v>
      </c>
      <c r="B41" s="29" t="s">
        <v>196</v>
      </c>
      <c r="C41" s="132">
        <v>2</v>
      </c>
      <c r="D41" s="231" t="s">
        <v>482</v>
      </c>
      <c r="E41" s="19">
        <f t="shared" ref="E41:K41" si="13">SUM(E42:E48)</f>
        <v>254849.65162883367</v>
      </c>
      <c r="F41" s="19">
        <f t="shared" si="13"/>
        <v>250025.5767324694</v>
      </c>
      <c r="G41" s="19">
        <f t="shared" si="13"/>
        <v>255931.89427897439</v>
      </c>
      <c r="H41" s="19">
        <f t="shared" si="13"/>
        <v>222557.10155204192</v>
      </c>
      <c r="I41" s="19">
        <f t="shared" si="13"/>
        <v>217470.1062651723</v>
      </c>
      <c r="J41" s="19">
        <f t="shared" si="13"/>
        <v>218701.96545694291</v>
      </c>
      <c r="K41" s="337">
        <f t="shared" si="13"/>
        <v>221148.98362247832</v>
      </c>
      <c r="S41" s="38"/>
    </row>
    <row r="42" spans="1:19">
      <c r="A42" s="412" t="s">
        <v>814</v>
      </c>
      <c r="B42" s="29" t="s">
        <v>196</v>
      </c>
      <c r="C42" s="132">
        <v>2</v>
      </c>
      <c r="D42" s="231" t="s">
        <v>482</v>
      </c>
      <c r="E42" s="312">
        <v>10929.423653776001</v>
      </c>
      <c r="F42" s="312">
        <v>10770.97398821</v>
      </c>
      <c r="G42" s="312">
        <v>10700.473834306</v>
      </c>
      <c r="H42" s="312">
        <v>7713.1353611320001</v>
      </c>
      <c r="I42" s="312">
        <v>7586.3069349303996</v>
      </c>
      <c r="J42" s="312">
        <v>7466.9413169951004</v>
      </c>
      <c r="K42" s="399">
        <v>5579.5059829877</v>
      </c>
      <c r="L42" s="196"/>
      <c r="M42" s="196"/>
      <c r="N42" s="196"/>
      <c r="O42" s="196"/>
      <c r="P42" s="196"/>
      <c r="Q42" s="196"/>
      <c r="R42" s="164"/>
    </row>
    <row r="43" spans="1:19">
      <c r="A43" s="417" t="s">
        <v>881</v>
      </c>
      <c r="B43" s="29" t="s">
        <v>196</v>
      </c>
      <c r="C43" s="132">
        <v>2</v>
      </c>
      <c r="D43" s="231" t="s">
        <v>482</v>
      </c>
      <c r="E43" s="312">
        <v>50566.980269510001</v>
      </c>
      <c r="F43" s="312">
        <v>49794.336094833998</v>
      </c>
      <c r="G43" s="312">
        <v>49419.415283463</v>
      </c>
      <c r="H43" s="312">
        <v>43536.153720159004</v>
      </c>
      <c r="I43" s="312">
        <v>43320.900545727003</v>
      </c>
      <c r="J43" s="312">
        <v>42798.431076341578</v>
      </c>
      <c r="K43" s="399">
        <v>42956.160347865094</v>
      </c>
      <c r="L43" s="204"/>
      <c r="M43" s="196"/>
      <c r="N43" s="204"/>
      <c r="O43" s="196"/>
      <c r="P43" s="204"/>
      <c r="Q43" s="196"/>
      <c r="R43" s="164"/>
    </row>
    <row r="44" spans="1:19">
      <c r="A44" s="417" t="s">
        <v>815</v>
      </c>
      <c r="B44" s="29" t="s">
        <v>196</v>
      </c>
      <c r="C44" s="132">
        <v>2</v>
      </c>
      <c r="D44" s="231" t="s">
        <v>482</v>
      </c>
      <c r="E44" s="312">
        <v>109357.67104145</v>
      </c>
      <c r="F44" s="312">
        <v>108461.53287404</v>
      </c>
      <c r="G44" s="312">
        <v>118985.04090309</v>
      </c>
      <c r="H44" s="312">
        <v>93192.985062772001</v>
      </c>
      <c r="I44" s="312">
        <v>89974.832552987995</v>
      </c>
      <c r="J44" s="312">
        <v>92470.363724915005</v>
      </c>
      <c r="K44" s="399">
        <v>98801.535759410996</v>
      </c>
      <c r="L44" s="204"/>
      <c r="M44" s="196"/>
      <c r="N44" s="204"/>
      <c r="O44" s="196"/>
      <c r="P44" s="204"/>
      <c r="Q44" s="196"/>
      <c r="R44" s="164"/>
    </row>
    <row r="45" spans="1:19">
      <c r="A45" s="412" t="s">
        <v>816</v>
      </c>
      <c r="B45" s="29" t="s">
        <v>196</v>
      </c>
      <c r="C45" s="132">
        <v>2</v>
      </c>
      <c r="D45" s="231" t="s">
        <v>482</v>
      </c>
      <c r="E45" s="312">
        <v>9116.0069949998997</v>
      </c>
      <c r="F45" s="312">
        <v>8958.1965149998996</v>
      </c>
      <c r="G45" s="312">
        <v>9010.1403099999006</v>
      </c>
      <c r="H45" s="312">
        <v>8908.9837599998991</v>
      </c>
      <c r="I45" s="312">
        <v>9025.5120049999005</v>
      </c>
      <c r="J45" s="312">
        <v>8914.2443449998009</v>
      </c>
      <c r="K45" s="399">
        <v>8782.5236799999002</v>
      </c>
      <c r="L45" s="204"/>
      <c r="M45" s="196"/>
      <c r="N45" s="204"/>
      <c r="O45" s="196"/>
      <c r="P45" s="204"/>
      <c r="Q45" s="196"/>
      <c r="R45" s="164"/>
    </row>
    <row r="46" spans="1:19">
      <c r="A46" s="412" t="s">
        <v>817</v>
      </c>
      <c r="B46" s="29" t="s">
        <v>196</v>
      </c>
      <c r="C46" s="132">
        <v>2</v>
      </c>
      <c r="D46" s="231" t="s">
        <v>482</v>
      </c>
      <c r="E46" s="312">
        <v>396.99949190077001</v>
      </c>
      <c r="F46" s="312">
        <v>623.83468888547998</v>
      </c>
      <c r="G46" s="312">
        <v>619.04985881748996</v>
      </c>
      <c r="H46" s="312">
        <v>424.76037459403</v>
      </c>
      <c r="I46" s="312">
        <v>484.48081325200002</v>
      </c>
      <c r="J46" s="312">
        <v>527.52445102542003</v>
      </c>
      <c r="K46" s="399">
        <v>592.17258780565999</v>
      </c>
    </row>
    <row r="47" spans="1:19">
      <c r="A47" s="412" t="s">
        <v>726</v>
      </c>
      <c r="B47" s="29" t="s">
        <v>196</v>
      </c>
      <c r="C47" s="132">
        <v>2</v>
      </c>
      <c r="D47" s="231" t="s">
        <v>482</v>
      </c>
      <c r="E47" s="312">
        <v>50199.828035125996</v>
      </c>
      <c r="F47" s="312">
        <v>49441.132698291003</v>
      </c>
      <c r="G47" s="312">
        <v>49485.480548036001</v>
      </c>
      <c r="H47" s="312">
        <v>51251.375048713999</v>
      </c>
      <c r="I47" s="312">
        <v>53300.764607158999</v>
      </c>
      <c r="J47" s="312">
        <v>52977.731919161997</v>
      </c>
      <c r="K47" s="399">
        <v>50470.098010622001</v>
      </c>
      <c r="L47" s="98"/>
    </row>
    <row r="48" spans="1:19">
      <c r="A48" s="412" t="s">
        <v>882</v>
      </c>
      <c r="B48" s="29" t="s">
        <v>196</v>
      </c>
      <c r="C48" s="132">
        <v>2</v>
      </c>
      <c r="D48" s="231" t="s">
        <v>482</v>
      </c>
      <c r="E48" s="312">
        <v>24282.742142071002</v>
      </c>
      <c r="F48" s="312">
        <v>21975.569873208999</v>
      </c>
      <c r="G48" s="312">
        <v>17712.293541261999</v>
      </c>
      <c r="H48" s="312">
        <v>17529.708224671002</v>
      </c>
      <c r="I48" s="312">
        <v>13777.308806116</v>
      </c>
      <c r="J48" s="312">
        <v>13546.728623503999</v>
      </c>
      <c r="K48" s="399">
        <v>13966.987253787</v>
      </c>
    </row>
    <row r="49" spans="1:18">
      <c r="C49" s="68"/>
      <c r="E49" s="5"/>
      <c r="F49" s="5"/>
      <c r="G49" s="314"/>
      <c r="H49" s="315"/>
      <c r="I49" s="315"/>
      <c r="K49" s="361"/>
    </row>
    <row r="50" spans="1:18">
      <c r="A50" s="4" t="s">
        <v>727</v>
      </c>
      <c r="C50" s="68"/>
      <c r="E50" s="5"/>
      <c r="F50" s="5"/>
      <c r="G50" s="314"/>
      <c r="H50" s="19"/>
      <c r="I50" s="19"/>
      <c r="K50" s="361"/>
    </row>
    <row r="51" spans="1:18">
      <c r="A51" s="27" t="s">
        <v>728</v>
      </c>
      <c r="B51" s="5" t="s">
        <v>505</v>
      </c>
      <c r="C51" s="68"/>
      <c r="D51" s="136" t="s">
        <v>729</v>
      </c>
      <c r="E51" s="274">
        <v>88.131573855154997</v>
      </c>
      <c r="F51" s="274">
        <v>87.539013330179003</v>
      </c>
      <c r="G51" s="274">
        <v>87.738678045447998</v>
      </c>
      <c r="H51" s="274">
        <v>76.897116118555005</v>
      </c>
      <c r="I51" s="274">
        <v>82.373760318047999</v>
      </c>
      <c r="J51" s="335">
        <v>82.192542250511337</v>
      </c>
      <c r="K51" s="400">
        <v>84.566778587544107</v>
      </c>
      <c r="L51" s="204"/>
      <c r="M51" s="196"/>
      <c r="N51" s="204"/>
      <c r="O51" s="196"/>
      <c r="P51" s="204"/>
      <c r="Q51" s="196"/>
      <c r="R51" s="164"/>
    </row>
    <row r="52" spans="1:18">
      <c r="A52" s="27" t="s">
        <v>730</v>
      </c>
      <c r="B52" s="5" t="s">
        <v>506</v>
      </c>
      <c r="C52" s="68"/>
      <c r="D52" s="136" t="s">
        <v>729</v>
      </c>
      <c r="E52" s="335">
        <v>53.145275992324997</v>
      </c>
      <c r="F52" s="335">
        <v>52.804379828309997</v>
      </c>
      <c r="G52" s="335">
        <v>54.366060533292</v>
      </c>
      <c r="H52" s="335">
        <v>51.639999584691999</v>
      </c>
      <c r="I52" s="335">
        <v>50.844392675914001</v>
      </c>
      <c r="J52" s="335">
        <v>52.16987725530997</v>
      </c>
      <c r="K52" s="400">
        <v>53.138260360639286</v>
      </c>
    </row>
    <row r="53" spans="1:18">
      <c r="A53" s="27" t="s">
        <v>731</v>
      </c>
      <c r="B53" s="5" t="s">
        <v>507</v>
      </c>
      <c r="C53" s="68"/>
      <c r="D53" s="136" t="s">
        <v>729</v>
      </c>
      <c r="E53" s="335">
        <v>10.287777949189</v>
      </c>
      <c r="F53" s="335">
        <v>10.238446462009</v>
      </c>
      <c r="G53" s="335">
        <v>10.452714608979001</v>
      </c>
      <c r="H53" s="335">
        <v>9.9172568771487999</v>
      </c>
      <c r="I53" s="335">
        <v>9.6236283550282007</v>
      </c>
      <c r="J53" s="335">
        <v>9.7222993552610291</v>
      </c>
      <c r="K53" s="400">
        <v>10.00749996165592</v>
      </c>
    </row>
    <row r="54" spans="1:18">
      <c r="C54" s="68"/>
      <c r="E54" s="5"/>
      <c r="F54" s="5"/>
      <c r="G54" s="314"/>
      <c r="H54" s="136"/>
      <c r="I54" s="136"/>
      <c r="K54" s="361"/>
    </row>
    <row r="55" spans="1:18">
      <c r="A55" s="4" t="s">
        <v>732</v>
      </c>
      <c r="C55" s="68"/>
      <c r="E55" s="5"/>
      <c r="F55" s="5"/>
      <c r="G55" s="314"/>
      <c r="H55" s="136"/>
      <c r="I55" s="136"/>
      <c r="K55" s="361"/>
    </row>
    <row r="56" spans="1:18">
      <c r="A56" s="27" t="s">
        <v>733</v>
      </c>
      <c r="B56" s="5" t="s">
        <v>196</v>
      </c>
      <c r="C56" s="68">
        <v>3</v>
      </c>
      <c r="D56" s="136"/>
      <c r="E56" s="196">
        <v>27000</v>
      </c>
      <c r="F56" s="196">
        <v>9500</v>
      </c>
      <c r="G56" s="19">
        <v>38300</v>
      </c>
      <c r="H56" s="19">
        <v>41800</v>
      </c>
      <c r="I56" s="19">
        <v>35900</v>
      </c>
      <c r="J56" s="19">
        <v>35600</v>
      </c>
      <c r="K56" s="337">
        <v>35766</v>
      </c>
    </row>
    <row r="57" spans="1:18">
      <c r="A57" s="5" t="s">
        <v>476</v>
      </c>
      <c r="B57" s="5" t="s">
        <v>203</v>
      </c>
      <c r="C57" s="68">
        <v>3</v>
      </c>
      <c r="D57" s="136"/>
      <c r="E57" s="204">
        <v>69</v>
      </c>
      <c r="F57" s="204">
        <v>67</v>
      </c>
      <c r="G57" s="19">
        <v>1726</v>
      </c>
      <c r="H57" s="19">
        <v>2252</v>
      </c>
      <c r="I57" s="19">
        <v>2199</v>
      </c>
      <c r="J57" s="19">
        <v>2168</v>
      </c>
      <c r="K57" s="337">
        <v>2099</v>
      </c>
    </row>
    <row r="58" spans="1:18">
      <c r="C58" s="278"/>
      <c r="E58" s="204"/>
      <c r="F58" s="204"/>
      <c r="K58" s="361"/>
    </row>
    <row r="59" spans="1:18">
      <c r="A59" s="4" t="s">
        <v>734</v>
      </c>
      <c r="C59" s="278"/>
      <c r="E59" s="204"/>
      <c r="F59" s="204"/>
      <c r="K59" s="361"/>
    </row>
    <row r="60" spans="1:18">
      <c r="A60" s="27" t="s">
        <v>735</v>
      </c>
      <c r="B60" s="27" t="s">
        <v>284</v>
      </c>
      <c r="C60" s="68">
        <v>5</v>
      </c>
      <c r="D60" s="136"/>
      <c r="E60" s="331">
        <v>0</v>
      </c>
      <c r="F60" s="36">
        <v>2.3508654363459938</v>
      </c>
      <c r="G60" s="36">
        <v>2.3588688928654906</v>
      </c>
      <c r="H60" s="36">
        <v>9.924478901532428</v>
      </c>
      <c r="I60" s="36">
        <v>11.813490050051179</v>
      </c>
      <c r="J60" s="36">
        <v>13.005471589403131</v>
      </c>
      <c r="K60" s="388">
        <v>16</v>
      </c>
    </row>
    <row r="61" spans="1:18">
      <c r="A61" s="27"/>
      <c r="B61" s="27"/>
      <c r="C61" s="68"/>
      <c r="D61" s="136"/>
      <c r="E61" s="331"/>
      <c r="F61" s="36"/>
      <c r="G61" s="36"/>
      <c r="H61" s="36"/>
      <c r="I61" s="36"/>
      <c r="J61" s="36"/>
      <c r="K61" s="36"/>
    </row>
    <row r="62" spans="1:18">
      <c r="A62" s="27"/>
      <c r="B62" s="27"/>
      <c r="I62" s="5"/>
      <c r="J62" s="5"/>
      <c r="K62" s="5"/>
    </row>
    <row r="63" spans="1:18">
      <c r="A63" s="452" t="s">
        <v>644</v>
      </c>
      <c r="B63" s="452"/>
      <c r="C63" s="452"/>
      <c r="D63" s="452"/>
      <c r="E63" s="452"/>
      <c r="F63" s="452"/>
      <c r="G63" s="452"/>
      <c r="H63" s="452"/>
      <c r="I63" s="452"/>
      <c r="J63" s="452"/>
      <c r="K63" s="452"/>
    </row>
    <row r="64" spans="1:18">
      <c r="A64" s="452" t="s">
        <v>818</v>
      </c>
      <c r="B64" s="452"/>
      <c r="C64" s="452"/>
      <c r="D64" s="452"/>
      <c r="E64" s="452"/>
      <c r="F64" s="452"/>
      <c r="G64" s="452"/>
      <c r="H64" s="452"/>
      <c r="I64" s="452"/>
      <c r="J64" s="452"/>
      <c r="K64" s="452"/>
    </row>
    <row r="65" spans="1:57">
      <c r="A65" s="452" t="s">
        <v>819</v>
      </c>
      <c r="B65" s="452"/>
      <c r="C65" s="452"/>
      <c r="D65" s="452"/>
      <c r="E65" s="452"/>
      <c r="F65" s="452"/>
      <c r="G65" s="452"/>
      <c r="H65" s="452"/>
      <c r="I65" s="452"/>
      <c r="J65" s="452"/>
      <c r="K65" s="452"/>
    </row>
    <row r="66" spans="1:57">
      <c r="A66" s="452" t="s">
        <v>820</v>
      </c>
      <c r="B66" s="452"/>
      <c r="C66" s="452"/>
      <c r="D66" s="452"/>
      <c r="E66" s="452"/>
      <c r="F66" s="452"/>
      <c r="G66" s="452"/>
      <c r="H66" s="452"/>
      <c r="I66" s="452"/>
      <c r="J66" s="452"/>
      <c r="K66" s="452"/>
    </row>
    <row r="67" spans="1:57" ht="25.5" customHeight="1">
      <c r="A67" s="452" t="s">
        <v>821</v>
      </c>
      <c r="B67" s="452"/>
      <c r="C67" s="452"/>
      <c r="D67" s="452"/>
      <c r="E67" s="452"/>
      <c r="F67" s="452"/>
      <c r="G67" s="452"/>
      <c r="H67" s="452"/>
      <c r="I67" s="452"/>
      <c r="J67" s="452"/>
      <c r="K67" s="452"/>
    </row>
    <row r="68" spans="1:57">
      <c r="A68" s="452" t="s">
        <v>818</v>
      </c>
      <c r="B68" s="452"/>
      <c r="C68" s="452"/>
      <c r="D68" s="452"/>
      <c r="E68" s="452"/>
      <c r="F68" s="452"/>
      <c r="G68" s="452"/>
      <c r="H68" s="452"/>
      <c r="I68" s="452"/>
      <c r="J68" s="452"/>
      <c r="K68" s="452"/>
    </row>
    <row r="69" spans="1:57">
      <c r="A69" s="452" t="s">
        <v>819</v>
      </c>
      <c r="B69" s="452"/>
      <c r="C69" s="452"/>
      <c r="D69" s="452"/>
      <c r="E69" s="452"/>
      <c r="F69" s="452"/>
      <c r="G69" s="452"/>
      <c r="H69" s="452"/>
      <c r="I69" s="452"/>
      <c r="J69" s="452"/>
      <c r="K69" s="452"/>
    </row>
    <row r="70" spans="1:57">
      <c r="A70" s="452" t="s">
        <v>820</v>
      </c>
      <c r="B70" s="452"/>
      <c r="C70" s="452"/>
      <c r="D70" s="452"/>
      <c r="E70" s="452"/>
      <c r="F70" s="452"/>
      <c r="G70" s="452"/>
      <c r="H70" s="452"/>
      <c r="I70" s="452"/>
      <c r="J70" s="452"/>
      <c r="K70" s="452"/>
    </row>
    <row r="71" spans="1:57" ht="25.5" customHeight="1">
      <c r="A71" s="452" t="s">
        <v>821</v>
      </c>
      <c r="B71" s="452"/>
      <c r="C71" s="452"/>
      <c r="D71" s="452"/>
      <c r="E71" s="452"/>
      <c r="F71" s="452"/>
      <c r="G71" s="452"/>
      <c r="H71" s="452"/>
      <c r="I71" s="452"/>
      <c r="J71" s="452"/>
      <c r="K71" s="452"/>
    </row>
    <row r="74" spans="1:57">
      <c r="D74" s="22"/>
      <c r="E74" s="22"/>
      <c r="F74" s="22"/>
      <c r="G74" s="5"/>
      <c r="H74" s="19"/>
      <c r="I74" s="19"/>
      <c r="J74" s="18"/>
      <c r="K74" s="18"/>
      <c r="L74" s="18"/>
      <c r="M74" s="19"/>
      <c r="N74" s="18"/>
      <c r="O74" s="18"/>
      <c r="P74" s="19"/>
      <c r="Q74" s="312"/>
      <c r="R74" s="312"/>
      <c r="S74" s="312"/>
      <c r="T74" s="312"/>
      <c r="U74" s="312"/>
      <c r="V74" s="312"/>
      <c r="W74" s="312"/>
      <c r="Z74" s="18"/>
      <c r="AA74" s="18"/>
      <c r="AB74" s="18"/>
      <c r="AC74" s="18"/>
      <c r="AD74" s="18"/>
      <c r="AE74" s="196"/>
      <c r="AF74" s="323"/>
      <c r="AG74" s="19"/>
      <c r="AH74" s="197"/>
      <c r="AI74" s="197"/>
      <c r="AJ74" s="197"/>
      <c r="AK74" s="197"/>
      <c r="AL74" s="19"/>
      <c r="AM74" s="197"/>
      <c r="AN74" s="19"/>
      <c r="AO74" s="197"/>
      <c r="AP74" s="197"/>
      <c r="AQ74" s="197"/>
      <c r="AR74" s="197"/>
      <c r="AS74" s="197"/>
      <c r="AV74" s="274"/>
      <c r="AW74" s="335"/>
      <c r="AX74" s="335"/>
      <c r="BA74" s="196"/>
      <c r="BB74" s="204"/>
      <c r="BC74" s="204"/>
      <c r="BD74" s="204"/>
      <c r="BE74" s="331"/>
    </row>
    <row r="75" spans="1:57">
      <c r="D75" s="22"/>
      <c r="E75" s="22"/>
      <c r="F75" s="22"/>
      <c r="G75" s="5"/>
      <c r="H75" s="19"/>
      <c r="I75" s="19"/>
      <c r="J75" s="18"/>
      <c r="K75" s="18"/>
      <c r="L75" s="18"/>
      <c r="M75" s="19"/>
      <c r="N75" s="18"/>
      <c r="O75" s="18"/>
      <c r="P75" s="19"/>
      <c r="Q75" s="312"/>
      <c r="R75" s="312"/>
      <c r="S75" s="312"/>
      <c r="T75" s="312"/>
      <c r="U75" s="312"/>
      <c r="V75" s="312"/>
      <c r="W75" s="312"/>
      <c r="Z75" s="18"/>
      <c r="AA75" s="18"/>
      <c r="AB75" s="18"/>
      <c r="AC75" s="18"/>
      <c r="AD75" s="18"/>
      <c r="AE75" s="196"/>
      <c r="AF75" s="323"/>
      <c r="AG75" s="19"/>
      <c r="AH75" s="197"/>
      <c r="AI75" s="197"/>
      <c r="AJ75" s="197"/>
      <c r="AK75" s="197"/>
      <c r="AL75" s="19"/>
      <c r="AM75" s="197"/>
      <c r="AN75" s="19"/>
      <c r="AO75" s="197"/>
      <c r="AP75" s="197"/>
      <c r="AQ75" s="197"/>
      <c r="AR75" s="197"/>
      <c r="AS75" s="197"/>
      <c r="AV75" s="274"/>
      <c r="AW75" s="335"/>
      <c r="AX75" s="335"/>
      <c r="BA75" s="196"/>
      <c r="BB75" s="204"/>
      <c r="BC75" s="204"/>
      <c r="BD75" s="204"/>
      <c r="BE75" s="36"/>
    </row>
    <row r="76" spans="1:57">
      <c r="D76" s="22"/>
      <c r="H76" s="19"/>
      <c r="I76" s="19"/>
      <c r="J76" s="18"/>
      <c r="K76" s="18"/>
      <c r="L76" s="18"/>
      <c r="M76" s="19"/>
      <c r="N76" s="18"/>
      <c r="O76" s="18"/>
      <c r="P76" s="19"/>
      <c r="Q76" s="312"/>
      <c r="R76" s="312"/>
      <c r="S76" s="312"/>
      <c r="T76" s="312"/>
      <c r="U76" s="312"/>
      <c r="V76" s="312"/>
      <c r="W76" s="312"/>
      <c r="X76" s="314"/>
      <c r="Y76" s="314"/>
      <c r="Z76" s="18"/>
      <c r="AA76" s="18"/>
      <c r="AB76" s="18"/>
      <c r="AC76" s="18"/>
      <c r="AD76" s="18"/>
      <c r="AE76" s="314"/>
      <c r="AF76" s="323"/>
      <c r="AG76" s="19"/>
      <c r="AH76" s="197"/>
      <c r="AI76" s="197"/>
      <c r="AJ76" s="197"/>
      <c r="AK76" s="197"/>
      <c r="AL76" s="19"/>
      <c r="AM76" s="197"/>
      <c r="AN76" s="19"/>
      <c r="AO76" s="197"/>
      <c r="AP76" s="197"/>
      <c r="AQ76" s="197"/>
      <c r="AR76" s="197"/>
      <c r="AS76" s="197"/>
      <c r="AT76" s="314"/>
      <c r="AU76" s="314"/>
      <c r="AV76" s="274"/>
      <c r="AW76" s="335"/>
      <c r="AX76" s="335"/>
      <c r="AY76" s="314"/>
      <c r="AZ76" s="314"/>
      <c r="BA76" s="19"/>
      <c r="BB76" s="19"/>
      <c r="BC76" s="20"/>
      <c r="BD76" s="20"/>
      <c r="BE76" s="36"/>
    </row>
    <row r="77" spans="1:57">
      <c r="D77" s="22"/>
      <c r="H77" s="19"/>
      <c r="I77" s="19"/>
      <c r="J77" s="18"/>
      <c r="K77" s="18"/>
      <c r="L77" s="18"/>
      <c r="M77" s="19"/>
      <c r="N77" s="18"/>
      <c r="O77" s="18"/>
      <c r="P77" s="19"/>
      <c r="Q77" s="312"/>
      <c r="R77" s="312"/>
      <c r="S77" s="312"/>
      <c r="T77" s="312"/>
      <c r="U77" s="312"/>
      <c r="V77" s="312"/>
      <c r="W77" s="312"/>
      <c r="X77" s="20"/>
      <c r="Y77" s="20"/>
      <c r="Z77" s="18"/>
      <c r="AA77" s="18"/>
      <c r="AB77" s="18"/>
      <c r="AC77" s="18"/>
      <c r="AD77" s="18"/>
      <c r="AE77" s="330"/>
      <c r="AF77" s="323"/>
      <c r="AG77" s="19"/>
      <c r="AH77" s="197"/>
      <c r="AI77" s="197"/>
      <c r="AJ77" s="197"/>
      <c r="AK77" s="197"/>
      <c r="AL77" s="19"/>
      <c r="AM77" s="197"/>
      <c r="AN77" s="19"/>
      <c r="AO77" s="197"/>
      <c r="AP77" s="197"/>
      <c r="AQ77" s="197"/>
      <c r="AR77" s="197"/>
      <c r="AS77" s="197"/>
      <c r="AT77" s="315"/>
      <c r="AU77" s="19"/>
      <c r="AV77" s="274"/>
      <c r="AW77" s="335"/>
      <c r="AX77" s="335"/>
      <c r="AY77" s="136"/>
      <c r="AZ77" s="136"/>
      <c r="BA77" s="19"/>
      <c r="BB77" s="19"/>
      <c r="BC77" s="20"/>
      <c r="BD77" s="20"/>
      <c r="BE77" s="36"/>
    </row>
    <row r="78" spans="1:57">
      <c r="D78" s="22"/>
      <c r="H78" s="19"/>
      <c r="I78" s="19"/>
      <c r="J78" s="18"/>
      <c r="K78" s="18"/>
      <c r="L78" s="18"/>
      <c r="M78" s="19"/>
      <c r="N78" s="18"/>
      <c r="O78" s="18"/>
      <c r="P78" s="19"/>
      <c r="Q78" s="312"/>
      <c r="R78" s="312"/>
      <c r="S78" s="312"/>
      <c r="T78" s="312"/>
      <c r="U78" s="312"/>
      <c r="V78" s="312"/>
      <c r="W78" s="312"/>
      <c r="X78" s="20"/>
      <c r="Y78" s="20"/>
      <c r="Z78" s="18"/>
      <c r="AA78" s="18"/>
      <c r="AB78" s="18"/>
      <c r="AC78" s="18"/>
      <c r="AD78" s="18"/>
      <c r="AE78" s="330"/>
      <c r="AF78" s="323"/>
      <c r="AG78" s="19"/>
      <c r="AH78" s="197"/>
      <c r="AI78" s="197"/>
      <c r="AJ78" s="197"/>
      <c r="AK78" s="197"/>
      <c r="AL78" s="19"/>
      <c r="AM78" s="197"/>
      <c r="AN78" s="19"/>
      <c r="AO78" s="197"/>
      <c r="AP78" s="197"/>
      <c r="AQ78" s="197"/>
      <c r="AR78" s="197"/>
      <c r="AS78" s="197"/>
      <c r="AT78" s="315"/>
      <c r="AU78" s="19"/>
      <c r="AV78" s="274"/>
      <c r="AW78" s="335"/>
      <c r="AX78" s="335"/>
      <c r="AY78" s="136"/>
      <c r="AZ78" s="136"/>
      <c r="BA78" s="19"/>
      <c r="BB78" s="19"/>
      <c r="BC78" s="20"/>
      <c r="BD78" s="20"/>
      <c r="BE78" s="36"/>
    </row>
    <row r="79" spans="1:57">
      <c r="D79" s="4"/>
      <c r="H79" s="19"/>
      <c r="I79" s="19"/>
      <c r="J79" s="18"/>
      <c r="K79" s="18"/>
      <c r="L79" s="18"/>
      <c r="M79" s="19"/>
      <c r="N79" s="18"/>
      <c r="O79" s="18"/>
      <c r="P79" s="19"/>
      <c r="Q79" s="312"/>
      <c r="R79" s="312"/>
      <c r="S79" s="312"/>
      <c r="T79" s="312"/>
      <c r="U79" s="312"/>
      <c r="V79" s="312"/>
      <c r="W79" s="312"/>
      <c r="X79" s="20"/>
      <c r="Y79" s="20"/>
      <c r="Z79" s="18"/>
      <c r="AA79" s="18"/>
      <c r="AB79" s="18"/>
      <c r="AC79" s="18"/>
      <c r="AD79" s="18"/>
      <c r="AE79" s="330"/>
      <c r="AF79" s="323"/>
      <c r="AG79" s="19"/>
      <c r="AH79" s="197"/>
      <c r="AI79" s="197"/>
      <c r="AJ79" s="197"/>
      <c r="AK79" s="197"/>
      <c r="AL79" s="19"/>
      <c r="AM79" s="197"/>
      <c r="AN79" s="19"/>
      <c r="AO79" s="197"/>
      <c r="AP79" s="197"/>
      <c r="AQ79" s="197"/>
      <c r="AR79" s="197"/>
      <c r="AS79" s="197"/>
      <c r="AT79" s="20"/>
      <c r="AU79" s="20"/>
      <c r="AV79" s="335"/>
      <c r="AW79" s="335"/>
      <c r="AX79" s="335"/>
      <c r="AY79" s="20"/>
      <c r="AZ79" s="20"/>
      <c r="BA79" s="19"/>
      <c r="BB79" s="19"/>
      <c r="BC79" s="20"/>
      <c r="BD79" s="20"/>
      <c r="BE79" s="36"/>
    </row>
  </sheetData>
  <mergeCells count="9">
    <mergeCell ref="A69:K69"/>
    <mergeCell ref="A70:K70"/>
    <mergeCell ref="A71:K71"/>
    <mergeCell ref="A63:K63"/>
    <mergeCell ref="A64:K64"/>
    <mergeCell ref="A65:K65"/>
    <mergeCell ref="A66:K66"/>
    <mergeCell ref="A67:K67"/>
    <mergeCell ref="A68:K68"/>
  </mergeCells>
  <phoneticPr fontId="14" type="noConversion"/>
  <conditionalFormatting sqref="L47:L51 P47:P51 R47:R51 N47:N51 L43:L45 P43:P45 R43:R45 N43:N45 P38:P39 R38:R39 S20 Q20 O20 M20 M16:M18 O16:O18 Q16:Q18 S16:S18 M23:M32 M34 O34 O23:O32 Q23:Q32 Q34 S34 S23:S32 L37:R37 L38:N39 M8:M14 O8:O14 Q8:Q14 S8:S14">
    <cfRule type="cellIs" dxfId="1097" priority="713" stopIfTrue="1" operator="equal">
      <formula>"-"</formula>
    </cfRule>
    <cfRule type="containsText" dxfId="1096" priority="714" stopIfTrue="1" operator="containsText" text="leer">
      <formula>NOT(ISERROR(SEARCH("leer",L8)))</formula>
    </cfRule>
  </conditionalFormatting>
  <conditionalFormatting sqref="L47:L51 P47:P51 R47:R51 N47:N51 L43:L45 P43:P45 R43:R45 N43:N45 P38:P39 R38:R39 S20 Q20 O20 M20 M16:M18 O16:O18 Q16:Q18 S16:S18 M23:M32 M34 O34 O23:O32 Q23:Q32 Q34 S34 S23:S32 L37:R37 L38:N39 M8:M14 O8:O14 Q8:Q14 S8:S14">
    <cfRule type="cellIs" dxfId="1095" priority="712" stopIfTrue="1" operator="equal">
      <formula>"-"</formula>
    </cfRule>
  </conditionalFormatting>
  <conditionalFormatting sqref="M39">
    <cfRule type="cellIs" dxfId="1094" priority="707" stopIfTrue="1" operator="equal">
      <formula>"-"</formula>
    </cfRule>
    <cfRule type="containsText" dxfId="1093" priority="708" stopIfTrue="1" operator="containsText" text="leer">
      <formula>NOT(ISERROR(SEARCH("leer",M39)))</formula>
    </cfRule>
  </conditionalFormatting>
  <conditionalFormatting sqref="M39">
    <cfRule type="cellIs" dxfId="1092" priority="706" stopIfTrue="1" operator="equal">
      <formula>"-"</formula>
    </cfRule>
  </conditionalFormatting>
  <conditionalFormatting sqref="L39">
    <cfRule type="cellIs" dxfId="1091" priority="704" stopIfTrue="1" operator="equal">
      <formula>"-"</formula>
    </cfRule>
    <cfRule type="containsText" dxfId="1090" priority="705" stopIfTrue="1" operator="containsText" text="leer">
      <formula>NOT(ISERROR(SEARCH("leer",L39)))</formula>
    </cfRule>
  </conditionalFormatting>
  <conditionalFormatting sqref="L39">
    <cfRule type="cellIs" dxfId="1089" priority="703" stopIfTrue="1" operator="equal">
      <formula>"-"</formula>
    </cfRule>
  </conditionalFormatting>
  <conditionalFormatting sqref="N39">
    <cfRule type="cellIs" dxfId="1088" priority="701" stopIfTrue="1" operator="equal">
      <formula>"-"</formula>
    </cfRule>
    <cfRule type="containsText" dxfId="1087" priority="702" stopIfTrue="1" operator="containsText" text="leer">
      <formula>NOT(ISERROR(SEARCH("leer",N39)))</formula>
    </cfRule>
  </conditionalFormatting>
  <conditionalFormatting sqref="N39">
    <cfRule type="cellIs" dxfId="1086" priority="700" stopIfTrue="1" operator="equal">
      <formula>"-"</formula>
    </cfRule>
  </conditionalFormatting>
  <conditionalFormatting sqref="P39">
    <cfRule type="cellIs" dxfId="1085" priority="698" stopIfTrue="1" operator="equal">
      <formula>"-"</formula>
    </cfRule>
    <cfRule type="containsText" dxfId="1084" priority="699" stopIfTrue="1" operator="containsText" text="leer">
      <formula>NOT(ISERROR(SEARCH("leer",P39)))</formula>
    </cfRule>
  </conditionalFormatting>
  <conditionalFormatting sqref="P39">
    <cfRule type="cellIs" dxfId="1083" priority="697" stopIfTrue="1" operator="equal">
      <formula>"-"</formula>
    </cfRule>
  </conditionalFormatting>
  <conditionalFormatting sqref="R39">
    <cfRule type="cellIs" dxfId="1082" priority="695" stopIfTrue="1" operator="equal">
      <formula>"-"</formula>
    </cfRule>
    <cfRule type="containsText" dxfId="1081" priority="696" stopIfTrue="1" operator="containsText" text="leer">
      <formula>NOT(ISERROR(SEARCH("leer",R39)))</formula>
    </cfRule>
  </conditionalFormatting>
  <conditionalFormatting sqref="R39">
    <cfRule type="cellIs" dxfId="1080" priority="694" stopIfTrue="1" operator="equal">
      <formula>"-"</formula>
    </cfRule>
  </conditionalFormatting>
  <conditionalFormatting sqref="M19 O19 Q19 S19">
    <cfRule type="cellIs" dxfId="1079" priority="692" stopIfTrue="1" operator="equal">
      <formula>"-"</formula>
    </cfRule>
    <cfRule type="containsText" dxfId="1078" priority="693" stopIfTrue="1" operator="containsText" text="leer">
      <formula>NOT(ISERROR(SEARCH("leer",M19)))</formula>
    </cfRule>
  </conditionalFormatting>
  <conditionalFormatting sqref="M19 O19 Q19 S19">
    <cfRule type="cellIs" dxfId="1077" priority="691" stopIfTrue="1" operator="equal">
      <formula>"-"</formula>
    </cfRule>
  </conditionalFormatting>
  <conditionalFormatting sqref="M33 O33 Q33 S33">
    <cfRule type="cellIs" dxfId="1076" priority="689" stopIfTrue="1" operator="equal">
      <formula>"-"</formula>
    </cfRule>
    <cfRule type="containsText" dxfId="1075" priority="690" stopIfTrue="1" operator="containsText" text="leer">
      <formula>NOT(ISERROR(SEARCH("leer",M33)))</formula>
    </cfRule>
  </conditionalFormatting>
  <conditionalFormatting sqref="M33 O33 Q33 S33">
    <cfRule type="cellIs" dxfId="1074" priority="688" stopIfTrue="1" operator="equal">
      <formula>"-"</formula>
    </cfRule>
  </conditionalFormatting>
  <conditionalFormatting sqref="L23:L34 L7:L8">
    <cfRule type="cellIs" dxfId="1073" priority="686" stopIfTrue="1" operator="equal">
      <formula>"-"</formula>
    </cfRule>
    <cfRule type="containsText" dxfId="1072" priority="687" stopIfTrue="1" operator="containsText" text="leer">
      <formula>NOT(ISERROR(SEARCH("leer",L7)))</formula>
    </cfRule>
  </conditionalFormatting>
  <conditionalFormatting sqref="L23:L34 L7:L8">
    <cfRule type="cellIs" dxfId="1071" priority="685" stopIfTrue="1" operator="equal">
      <formula>"-"</formula>
    </cfRule>
  </conditionalFormatting>
  <conditionalFormatting sqref="N23:N34 N7:N8">
    <cfRule type="cellIs" dxfId="1070" priority="683" stopIfTrue="1" operator="equal">
      <formula>"-"</formula>
    </cfRule>
    <cfRule type="containsText" dxfId="1069" priority="684" stopIfTrue="1" operator="containsText" text="leer">
      <formula>NOT(ISERROR(SEARCH("leer",N7)))</formula>
    </cfRule>
  </conditionalFormatting>
  <conditionalFormatting sqref="N23:N34 N7:N8">
    <cfRule type="cellIs" dxfId="1068" priority="682" stopIfTrue="1" operator="equal">
      <formula>"-"</formula>
    </cfRule>
  </conditionalFormatting>
  <conditionalFormatting sqref="P23:P34 P7:P8">
    <cfRule type="cellIs" dxfId="1067" priority="680" stopIfTrue="1" operator="equal">
      <formula>"-"</formula>
    </cfRule>
    <cfRule type="containsText" dxfId="1066" priority="681" stopIfTrue="1" operator="containsText" text="leer">
      <formula>NOT(ISERROR(SEARCH("leer",P7)))</formula>
    </cfRule>
  </conditionalFormatting>
  <conditionalFormatting sqref="P23:P34 P7:P8">
    <cfRule type="cellIs" dxfId="1065" priority="679" stopIfTrue="1" operator="equal">
      <formula>"-"</formula>
    </cfRule>
  </conditionalFormatting>
  <conditionalFormatting sqref="R23:R34 R7:R8">
    <cfRule type="cellIs" dxfId="1064" priority="677" stopIfTrue="1" operator="equal">
      <formula>"-"</formula>
    </cfRule>
    <cfRule type="containsText" dxfId="1063" priority="678" stopIfTrue="1" operator="containsText" text="leer">
      <formula>NOT(ISERROR(SEARCH("leer",R7)))</formula>
    </cfRule>
  </conditionalFormatting>
  <conditionalFormatting sqref="R23:R34 R7:R8">
    <cfRule type="cellIs" dxfId="1062" priority="676" stopIfTrue="1" operator="equal">
      <formula>"-"</formula>
    </cfRule>
  </conditionalFormatting>
  <conditionalFormatting sqref="Q75:W77">
    <cfRule type="cellIs" dxfId="1061" priority="437" stopIfTrue="1" operator="equal">
      <formula>"-"</formula>
    </cfRule>
    <cfRule type="containsText" dxfId="1060" priority="438" stopIfTrue="1" operator="containsText" text="leer">
      <formula>NOT(ISERROR(SEARCH("leer",Q75)))</formula>
    </cfRule>
  </conditionalFormatting>
  <conditionalFormatting sqref="Q75:W77">
    <cfRule type="cellIs" dxfId="1059" priority="436" stopIfTrue="1" operator="equal">
      <formula>"-"</formula>
    </cfRule>
  </conditionalFormatting>
  <conditionalFormatting sqref="BA77:BB77">
    <cfRule type="cellIs" dxfId="1058" priority="431" stopIfTrue="1" operator="equal">
      <formula>"-"</formula>
    </cfRule>
    <cfRule type="containsText" dxfId="1057" priority="432" stopIfTrue="1" operator="containsText" text="leer">
      <formula>NOT(ISERROR(SEARCH("leer",BA77)))</formula>
    </cfRule>
  </conditionalFormatting>
  <conditionalFormatting sqref="BA77:BB77">
    <cfRule type="cellIs" dxfId="1056" priority="430" stopIfTrue="1" operator="equal">
      <formula>"-"</formula>
    </cfRule>
  </conditionalFormatting>
  <conditionalFormatting sqref="AY77:BE77 BB78:BE79 AV75:AV79">
    <cfRule type="cellIs" dxfId="1055" priority="434" stopIfTrue="1" operator="equal">
      <formula>"-"</formula>
    </cfRule>
    <cfRule type="containsText" dxfId="1054" priority="435" stopIfTrue="1" operator="containsText" text="leer">
      <formula>NOT(ISERROR(SEARCH("leer",AV75)))</formula>
    </cfRule>
  </conditionalFormatting>
  <conditionalFormatting sqref="AY77:BE77 BB78:BE79 AV75:AV79">
    <cfRule type="cellIs" dxfId="1053" priority="433" stopIfTrue="1" operator="equal">
      <formula>"-"</formula>
    </cfRule>
  </conditionalFormatting>
  <conditionalFormatting sqref="BB76">
    <cfRule type="cellIs" dxfId="1052" priority="425" stopIfTrue="1" operator="equal">
      <formula>"-"</formula>
    </cfRule>
    <cfRule type="containsText" dxfId="1051" priority="426" stopIfTrue="1" operator="containsText" text="leer">
      <formula>NOT(ISERROR(SEARCH("leer",BB76)))</formula>
    </cfRule>
  </conditionalFormatting>
  <conditionalFormatting sqref="BB76">
    <cfRule type="cellIs" dxfId="1050" priority="424" stopIfTrue="1" operator="equal">
      <formula>"-"</formula>
    </cfRule>
  </conditionalFormatting>
  <conditionalFormatting sqref="BA75 AT75:AU75">
    <cfRule type="cellIs" dxfId="1049" priority="422" stopIfTrue="1" operator="equal">
      <formula>"-"</formula>
    </cfRule>
    <cfRule type="containsText" dxfId="1048" priority="423" stopIfTrue="1" operator="containsText" text="leer">
      <formula>NOT(ISERROR(SEARCH("leer",AT75)))</formula>
    </cfRule>
  </conditionalFormatting>
  <conditionalFormatting sqref="BA75 AT75:AU75">
    <cfRule type="cellIs" dxfId="1047" priority="421" stopIfTrue="1" operator="equal">
      <formula>"-"</formula>
    </cfRule>
  </conditionalFormatting>
  <conditionalFormatting sqref="BA76 AT76:AU76">
    <cfRule type="cellIs" dxfId="1046" priority="428" stopIfTrue="1" operator="equal">
      <formula>"-"</formula>
    </cfRule>
    <cfRule type="containsText" dxfId="1045" priority="429" stopIfTrue="1" operator="containsText" text="leer">
      <formula>NOT(ISERROR(SEARCH("leer",AT76)))</formula>
    </cfRule>
  </conditionalFormatting>
  <conditionalFormatting sqref="BA76 AT76:AU76">
    <cfRule type="cellIs" dxfId="1044" priority="427" stopIfTrue="1" operator="equal">
      <formula>"-"</formula>
    </cfRule>
  </conditionalFormatting>
  <conditionalFormatting sqref="BB75">
    <cfRule type="cellIs" dxfId="1043" priority="419" stopIfTrue="1" operator="equal">
      <formula>"-"</formula>
    </cfRule>
    <cfRule type="containsText" dxfId="1042" priority="420" stopIfTrue="1" operator="containsText" text="leer">
      <formula>NOT(ISERROR(SEARCH("leer",BB75)))</formula>
    </cfRule>
  </conditionalFormatting>
  <conditionalFormatting sqref="BB75">
    <cfRule type="cellIs" dxfId="1041" priority="418" stopIfTrue="1" operator="equal">
      <formula>"-"</formula>
    </cfRule>
  </conditionalFormatting>
  <conditionalFormatting sqref="AJ75:AL79 AN75:AS79">
    <cfRule type="cellIs" dxfId="1040" priority="416" stopIfTrue="1" operator="equal">
      <formula>"-"</formula>
    </cfRule>
    <cfRule type="containsText" dxfId="1039" priority="417" stopIfTrue="1" operator="containsText" text="leer">
      <formula>NOT(ISERROR(SEARCH("leer",AJ75)))</formula>
    </cfRule>
  </conditionalFormatting>
  <conditionalFormatting sqref="AJ75:AL79 AN75:AS79">
    <cfRule type="cellIs" dxfId="1038" priority="415" stopIfTrue="1" operator="equal">
      <formula>"-"</formula>
    </cfRule>
  </conditionalFormatting>
  <conditionalFormatting sqref="AH76:AI76">
    <cfRule type="cellIs" dxfId="1037" priority="413" stopIfTrue="1" operator="equal">
      <formula>"-"</formula>
    </cfRule>
    <cfRule type="containsText" dxfId="1036" priority="414" stopIfTrue="1" operator="containsText" text="leer">
      <formula>NOT(ISERROR(SEARCH("leer",AH76)))</formula>
    </cfRule>
  </conditionalFormatting>
  <conditionalFormatting sqref="AH76:AI76">
    <cfRule type="cellIs" dxfId="1035" priority="412" stopIfTrue="1" operator="equal">
      <formula>"-"</formula>
    </cfRule>
  </conditionalFormatting>
  <conditionalFormatting sqref="AH77:AI77">
    <cfRule type="cellIs" dxfId="1034" priority="410" stopIfTrue="1" operator="equal">
      <formula>"-"</formula>
    </cfRule>
    <cfRule type="containsText" dxfId="1033" priority="411" stopIfTrue="1" operator="containsText" text="leer">
      <formula>NOT(ISERROR(SEARCH("leer",AH77)))</formula>
    </cfRule>
  </conditionalFormatting>
  <conditionalFormatting sqref="AH77:AI77">
    <cfRule type="cellIs" dxfId="1032" priority="409" stopIfTrue="1" operator="equal">
      <formula>"-"</formula>
    </cfRule>
  </conditionalFormatting>
  <conditionalFormatting sqref="AH78:AI78">
    <cfRule type="cellIs" dxfId="1031" priority="407" stopIfTrue="1" operator="equal">
      <formula>"-"</formula>
    </cfRule>
    <cfRule type="containsText" dxfId="1030" priority="408" stopIfTrue="1" operator="containsText" text="leer">
      <formula>NOT(ISERROR(SEARCH("leer",AH78)))</formula>
    </cfRule>
  </conditionalFormatting>
  <conditionalFormatting sqref="AH78:AI78">
    <cfRule type="cellIs" dxfId="1029" priority="406" stopIfTrue="1" operator="equal">
      <formula>"-"</formula>
    </cfRule>
  </conditionalFormatting>
  <conditionalFormatting sqref="AH79:AI79">
    <cfRule type="cellIs" dxfId="1028" priority="404" stopIfTrue="1" operator="equal">
      <formula>"-"</formula>
    </cfRule>
    <cfRule type="containsText" dxfId="1027" priority="405" stopIfTrue="1" operator="containsText" text="leer">
      <formula>NOT(ISERROR(SEARCH("leer",AH79)))</formula>
    </cfRule>
  </conditionalFormatting>
  <conditionalFormatting sqref="AH79:AI79">
    <cfRule type="cellIs" dxfId="1026" priority="403" stopIfTrue="1" operator="equal">
      <formula>"-"</formula>
    </cfRule>
  </conditionalFormatting>
  <conditionalFormatting sqref="AG75:AI75 AG76:AG79">
    <cfRule type="cellIs" dxfId="1025" priority="401" stopIfTrue="1" operator="equal">
      <formula>"-"</formula>
    </cfRule>
    <cfRule type="containsText" dxfId="1024" priority="402" stopIfTrue="1" operator="containsText" text="leer">
      <formula>NOT(ISERROR(SEARCH("leer",AG75)))</formula>
    </cfRule>
  </conditionalFormatting>
  <conditionalFormatting sqref="AG75:AI75 AG76:AG79">
    <cfRule type="cellIs" dxfId="1023" priority="400" stopIfTrue="1" operator="equal">
      <formula>"-"</formula>
    </cfRule>
  </conditionalFormatting>
  <conditionalFormatting sqref="AJ74:AS74">
    <cfRule type="cellIs" dxfId="1022" priority="398" stopIfTrue="1" operator="equal">
      <formula>"-"</formula>
    </cfRule>
    <cfRule type="containsText" dxfId="1021" priority="399" stopIfTrue="1" operator="containsText" text="leer">
      <formula>NOT(ISERROR(SEARCH("leer",AJ74)))</formula>
    </cfRule>
  </conditionalFormatting>
  <conditionalFormatting sqref="AJ74:AS74">
    <cfRule type="cellIs" dxfId="1020" priority="397" stopIfTrue="1" operator="equal">
      <formula>"-"</formula>
    </cfRule>
  </conditionalFormatting>
  <conditionalFormatting sqref="AG74:AI74">
    <cfRule type="cellIs" dxfId="1019" priority="395" stopIfTrue="1" operator="equal">
      <formula>"-"</formula>
    </cfRule>
    <cfRule type="containsText" dxfId="1018" priority="396" stopIfTrue="1" operator="containsText" text="leer">
      <formula>NOT(ISERROR(SEARCH("leer",AG74)))</formula>
    </cfRule>
  </conditionalFormatting>
  <conditionalFormatting sqref="AG74:AI74">
    <cfRule type="cellIs" dxfId="1017" priority="394" stopIfTrue="1" operator="equal">
      <formula>"-"</formula>
    </cfRule>
  </conditionalFormatting>
  <conditionalFormatting sqref="AM75:AM79">
    <cfRule type="cellIs" dxfId="1016" priority="392" stopIfTrue="1" operator="equal">
      <formula>"-"</formula>
    </cfRule>
    <cfRule type="containsText" dxfId="1015" priority="393" stopIfTrue="1" operator="containsText" text="leer">
      <formula>NOT(ISERROR(SEARCH("leer",AM75)))</formula>
    </cfRule>
  </conditionalFormatting>
  <conditionalFormatting sqref="AM75:AM79">
    <cfRule type="cellIs" dxfId="1014" priority="391" stopIfTrue="1" operator="equal">
      <formula>"-"</formula>
    </cfRule>
  </conditionalFormatting>
  <conditionalFormatting sqref="BA74">
    <cfRule type="cellIs" dxfId="1013" priority="389" stopIfTrue="1" operator="equal">
      <formula>"-"</formula>
    </cfRule>
    <cfRule type="containsText" dxfId="1012" priority="390" stopIfTrue="1" operator="containsText" text="leer">
      <formula>NOT(ISERROR(SEARCH("leer",BA74)))</formula>
    </cfRule>
  </conditionalFormatting>
  <conditionalFormatting sqref="BA74">
    <cfRule type="cellIs" dxfId="1011" priority="388" stopIfTrue="1" operator="equal">
      <formula>"-"</formula>
    </cfRule>
  </conditionalFormatting>
  <conditionalFormatting sqref="BB74">
    <cfRule type="cellIs" dxfId="1010" priority="386" stopIfTrue="1" operator="equal">
      <formula>"-"</formula>
    </cfRule>
    <cfRule type="containsText" dxfId="1009" priority="387" stopIfTrue="1" operator="containsText" text="leer">
      <formula>NOT(ISERROR(SEARCH("leer",BB74)))</formula>
    </cfRule>
  </conditionalFormatting>
  <conditionalFormatting sqref="BB74">
    <cfRule type="cellIs" dxfId="1008" priority="385" stopIfTrue="1" operator="equal">
      <formula>"-"</formula>
    </cfRule>
  </conditionalFormatting>
  <conditionalFormatting sqref="Q74:W74">
    <cfRule type="cellIs" dxfId="1007" priority="383" stopIfTrue="1" operator="equal">
      <formula>"-"</formula>
    </cfRule>
    <cfRule type="containsText" dxfId="1006" priority="384" stopIfTrue="1" operator="containsText" text="leer">
      <formula>NOT(ISERROR(SEARCH("leer",Q74)))</formula>
    </cfRule>
  </conditionalFormatting>
  <conditionalFormatting sqref="Q74:W74">
    <cfRule type="cellIs" dxfId="1005" priority="382" stopIfTrue="1" operator="equal">
      <formula>"-"</formula>
    </cfRule>
  </conditionalFormatting>
  <conditionalFormatting sqref="M74:M79 H74:I79">
    <cfRule type="cellIs" dxfId="1004" priority="380" stopIfTrue="1" operator="equal">
      <formula>"-"</formula>
    </cfRule>
    <cfRule type="containsText" dxfId="1003" priority="381" stopIfTrue="1" operator="containsText" text="leer">
      <formula>NOT(ISERROR(SEARCH("leer",H74)))</formula>
    </cfRule>
  </conditionalFormatting>
  <conditionalFormatting sqref="M74:M79 H74:I79">
    <cfRule type="cellIs" dxfId="1002" priority="379" stopIfTrue="1" operator="equal">
      <formula>"-"</formula>
    </cfRule>
  </conditionalFormatting>
  <conditionalFormatting sqref="N75:O77">
    <cfRule type="cellIs" dxfId="1001" priority="377" stopIfTrue="1" operator="equal">
      <formula>"-"</formula>
    </cfRule>
    <cfRule type="containsText" dxfId="1000" priority="378" stopIfTrue="1" operator="containsText" text="leer">
      <formula>NOT(ISERROR(SEARCH("leer",N75)))</formula>
    </cfRule>
  </conditionalFormatting>
  <conditionalFormatting sqref="N75:O77">
    <cfRule type="cellIs" dxfId="999" priority="376" stopIfTrue="1" operator="equal">
      <formula>"-"</formula>
    </cfRule>
  </conditionalFormatting>
  <conditionalFormatting sqref="N74:O74">
    <cfRule type="cellIs" dxfId="998" priority="374" stopIfTrue="1" operator="equal">
      <formula>"-"</formula>
    </cfRule>
    <cfRule type="containsText" dxfId="997" priority="375" stopIfTrue="1" operator="containsText" text="leer">
      <formula>NOT(ISERROR(SEARCH("leer",N74)))</formula>
    </cfRule>
  </conditionalFormatting>
  <conditionalFormatting sqref="N74:O74">
    <cfRule type="cellIs" dxfId="996" priority="373" stopIfTrue="1" operator="equal">
      <formula>"-"</formula>
    </cfRule>
  </conditionalFormatting>
  <conditionalFormatting sqref="K75:L77">
    <cfRule type="cellIs" dxfId="995" priority="371" stopIfTrue="1" operator="equal">
      <formula>"-"</formula>
    </cfRule>
    <cfRule type="containsText" dxfId="994" priority="372" stopIfTrue="1" operator="containsText" text="leer">
      <formula>NOT(ISERROR(SEARCH("leer",K75)))</formula>
    </cfRule>
  </conditionalFormatting>
  <conditionalFormatting sqref="K75:L77">
    <cfRule type="cellIs" dxfId="993" priority="370" stopIfTrue="1" operator="equal">
      <formula>"-"</formula>
    </cfRule>
  </conditionalFormatting>
  <conditionalFormatting sqref="K74:L74">
    <cfRule type="cellIs" dxfId="992" priority="368" stopIfTrue="1" operator="equal">
      <formula>"-"</formula>
    </cfRule>
    <cfRule type="containsText" dxfId="991" priority="369" stopIfTrue="1" operator="containsText" text="leer">
      <formula>NOT(ISERROR(SEARCH("leer",K74)))</formula>
    </cfRule>
  </conditionalFormatting>
  <conditionalFormatting sqref="K74:L74">
    <cfRule type="cellIs" dxfId="990" priority="367" stopIfTrue="1" operator="equal">
      <formula>"-"</formula>
    </cfRule>
  </conditionalFormatting>
  <conditionalFormatting sqref="P74:P79">
    <cfRule type="cellIs" dxfId="989" priority="365" stopIfTrue="1" operator="equal">
      <formula>"-"</formula>
    </cfRule>
    <cfRule type="containsText" dxfId="988" priority="366" stopIfTrue="1" operator="containsText" text="leer">
      <formula>NOT(ISERROR(SEARCH("leer",P74)))</formula>
    </cfRule>
  </conditionalFormatting>
  <conditionalFormatting sqref="P74:P79">
    <cfRule type="cellIs" dxfId="987" priority="364" stopIfTrue="1" operator="equal">
      <formula>"-"</formula>
    </cfRule>
  </conditionalFormatting>
  <conditionalFormatting sqref="J75:J77">
    <cfRule type="cellIs" dxfId="986" priority="362" stopIfTrue="1" operator="equal">
      <formula>"-"</formula>
    </cfRule>
    <cfRule type="containsText" dxfId="985" priority="363" stopIfTrue="1" operator="containsText" text="leer">
      <formula>NOT(ISERROR(SEARCH("leer",J75)))</formula>
    </cfRule>
  </conditionalFormatting>
  <conditionalFormatting sqref="J75:J77">
    <cfRule type="cellIs" dxfId="984" priority="361" stopIfTrue="1" operator="equal">
      <formula>"-"</formula>
    </cfRule>
  </conditionalFormatting>
  <conditionalFormatting sqref="J74">
    <cfRule type="cellIs" dxfId="983" priority="359" stopIfTrue="1" operator="equal">
      <formula>"-"</formula>
    </cfRule>
    <cfRule type="containsText" dxfId="982" priority="360" stopIfTrue="1" operator="containsText" text="leer">
      <formula>NOT(ISERROR(SEARCH("leer",J74)))</formula>
    </cfRule>
  </conditionalFormatting>
  <conditionalFormatting sqref="J74">
    <cfRule type="cellIs" dxfId="981" priority="358" stopIfTrue="1" operator="equal">
      <formula>"-"</formula>
    </cfRule>
  </conditionalFormatting>
  <conditionalFormatting sqref="E15:J22 E28:H28 E31:H33">
    <cfRule type="cellIs" dxfId="980" priority="122" stopIfTrue="1" operator="equal">
      <formula>"-"</formula>
    </cfRule>
    <cfRule type="containsText" dxfId="979" priority="123" stopIfTrue="1" operator="containsText" text="leer">
      <formula>NOT(ISERROR(SEARCH("leer",E15)))</formula>
    </cfRule>
  </conditionalFormatting>
  <conditionalFormatting sqref="E15:J22 E28:H28 E31:H33">
    <cfRule type="cellIs" dxfId="978" priority="121" stopIfTrue="1" operator="equal">
      <formula>"-"</formula>
    </cfRule>
  </conditionalFormatting>
  <conditionalFormatting sqref="H56:H57">
    <cfRule type="cellIs" dxfId="977" priority="113" stopIfTrue="1" operator="equal">
      <formula>"-"</formula>
    </cfRule>
    <cfRule type="containsText" dxfId="976" priority="114" stopIfTrue="1" operator="containsText" text="leer">
      <formula>NOT(ISERROR(SEARCH("leer",H56)))</formula>
    </cfRule>
  </conditionalFormatting>
  <conditionalFormatting sqref="H56:H57">
    <cfRule type="cellIs" dxfId="975" priority="112" stopIfTrue="1" operator="equal">
      <formula>"-"</formula>
    </cfRule>
  </conditionalFormatting>
  <conditionalFormatting sqref="H54:H61 I57:J61 F51:J51">
    <cfRule type="cellIs" dxfId="974" priority="116" stopIfTrue="1" operator="equal">
      <formula>"-"</formula>
    </cfRule>
    <cfRule type="containsText" dxfId="973" priority="117" stopIfTrue="1" operator="containsText" text="leer">
      <formula>NOT(ISERROR(SEARCH("leer",F51)))</formula>
    </cfRule>
  </conditionalFormatting>
  <conditionalFormatting sqref="H54:H61 I57:J61 F51:J51">
    <cfRule type="cellIs" dxfId="972" priority="115" stopIfTrue="1" operator="equal">
      <formula>"-"</formula>
    </cfRule>
  </conditionalFormatting>
  <conditionalFormatting sqref="G57">
    <cfRule type="cellIs" dxfId="971" priority="107" stopIfTrue="1" operator="equal">
      <formula>"-"</formula>
    </cfRule>
    <cfRule type="containsText" dxfId="970" priority="108" stopIfTrue="1" operator="containsText" text="leer">
      <formula>NOT(ISERROR(SEARCH("leer",G57)))</formula>
    </cfRule>
  </conditionalFormatting>
  <conditionalFormatting sqref="G57">
    <cfRule type="cellIs" dxfId="969" priority="106" stopIfTrue="1" operator="equal">
      <formula>"-"</formula>
    </cfRule>
  </conditionalFormatting>
  <conditionalFormatting sqref="F56 F49:F50">
    <cfRule type="cellIs" dxfId="968" priority="104" stopIfTrue="1" operator="equal">
      <formula>"-"</formula>
    </cfRule>
    <cfRule type="containsText" dxfId="967" priority="105" stopIfTrue="1" operator="containsText" text="leer">
      <formula>NOT(ISERROR(SEARCH("leer",F49)))</formula>
    </cfRule>
  </conditionalFormatting>
  <conditionalFormatting sqref="F56 F49:F50">
    <cfRule type="cellIs" dxfId="966" priority="103" stopIfTrue="1" operator="equal">
      <formula>"-"</formula>
    </cfRule>
  </conditionalFormatting>
  <conditionalFormatting sqref="G56 G49:G50">
    <cfRule type="cellIs" dxfId="965" priority="110" stopIfTrue="1" operator="equal">
      <formula>"-"</formula>
    </cfRule>
    <cfRule type="containsText" dxfId="964" priority="111" stopIfTrue="1" operator="containsText" text="leer">
      <formula>NOT(ISERROR(SEARCH("leer",G49)))</formula>
    </cfRule>
  </conditionalFormatting>
  <conditionalFormatting sqref="G56 G49:G50">
    <cfRule type="cellIs" dxfId="963" priority="109" stopIfTrue="1" operator="equal">
      <formula>"-"</formula>
    </cfRule>
  </conditionalFormatting>
  <conditionalFormatting sqref="F57">
    <cfRule type="cellIs" dxfId="962" priority="101" stopIfTrue="1" operator="equal">
      <formula>"-"</formula>
    </cfRule>
    <cfRule type="containsText" dxfId="961" priority="102" stopIfTrue="1" operator="containsText" text="leer">
      <formula>NOT(ISERROR(SEARCH("leer",F57)))</formula>
    </cfRule>
  </conditionalFormatting>
  <conditionalFormatting sqref="F57">
    <cfRule type="cellIs" dxfId="960" priority="100" stopIfTrue="1" operator="equal">
      <formula>"-"</formula>
    </cfRule>
  </conditionalFormatting>
  <conditionalFormatting sqref="F11:J13">
    <cfRule type="cellIs" dxfId="959" priority="98" stopIfTrue="1" operator="equal">
      <formula>"-"</formula>
    </cfRule>
    <cfRule type="containsText" dxfId="958" priority="99" stopIfTrue="1" operator="containsText" text="leer">
      <formula>NOT(ISERROR(SEARCH("leer",F11)))</formula>
    </cfRule>
  </conditionalFormatting>
  <conditionalFormatting sqref="F11:J13">
    <cfRule type="cellIs" dxfId="957" priority="97" stopIfTrue="1" operator="equal">
      <formula>"-"</formula>
    </cfRule>
  </conditionalFormatting>
  <conditionalFormatting sqref="G9:G10">
    <cfRule type="cellIs" dxfId="956" priority="95" stopIfTrue="1" operator="equal">
      <formula>"-"</formula>
    </cfRule>
    <cfRule type="containsText" dxfId="955" priority="96" stopIfTrue="1" operator="containsText" text="leer">
      <formula>NOT(ISERROR(SEARCH("leer",G9)))</formula>
    </cfRule>
  </conditionalFormatting>
  <conditionalFormatting sqref="G9:G10">
    <cfRule type="cellIs" dxfId="954" priority="94" stopIfTrue="1" operator="equal">
      <formula>"-"</formula>
    </cfRule>
  </conditionalFormatting>
  <conditionalFormatting sqref="H9:H10">
    <cfRule type="cellIs" dxfId="953" priority="92" stopIfTrue="1" operator="equal">
      <formula>"-"</formula>
    </cfRule>
    <cfRule type="containsText" dxfId="952" priority="93" stopIfTrue="1" operator="containsText" text="leer">
      <formula>NOT(ISERROR(SEARCH("leer",H9)))</formula>
    </cfRule>
  </conditionalFormatting>
  <conditionalFormatting sqref="H9:H10">
    <cfRule type="cellIs" dxfId="951" priority="91" stopIfTrue="1" operator="equal">
      <formula>"-"</formula>
    </cfRule>
  </conditionalFormatting>
  <conditionalFormatting sqref="I9:I10">
    <cfRule type="cellIs" dxfId="950" priority="89" stopIfTrue="1" operator="equal">
      <formula>"-"</formula>
    </cfRule>
    <cfRule type="containsText" dxfId="949" priority="90" stopIfTrue="1" operator="containsText" text="leer">
      <formula>NOT(ISERROR(SEARCH("leer",I9)))</formula>
    </cfRule>
  </conditionalFormatting>
  <conditionalFormatting sqref="I9:I10">
    <cfRule type="cellIs" dxfId="948" priority="88" stopIfTrue="1" operator="equal">
      <formula>"-"</formula>
    </cfRule>
  </conditionalFormatting>
  <conditionalFormatting sqref="J9:J10">
    <cfRule type="cellIs" dxfId="947" priority="86" stopIfTrue="1" operator="equal">
      <formula>"-"</formula>
    </cfRule>
    <cfRule type="containsText" dxfId="946" priority="87" stopIfTrue="1" operator="containsText" text="leer">
      <formula>NOT(ISERROR(SEARCH("leer",J9)))</formula>
    </cfRule>
  </conditionalFormatting>
  <conditionalFormatting sqref="J9:J10">
    <cfRule type="cellIs" dxfId="945" priority="85" stopIfTrue="1" operator="equal">
      <formula>"-"</formula>
    </cfRule>
  </conditionalFormatting>
  <conditionalFormatting sqref="F8:F10 G8:J8">
    <cfRule type="cellIs" dxfId="944" priority="83" stopIfTrue="1" operator="equal">
      <formula>"-"</formula>
    </cfRule>
    <cfRule type="containsText" dxfId="943" priority="84" stopIfTrue="1" operator="containsText" text="leer">
      <formula>NOT(ISERROR(SEARCH("leer",F8)))</formula>
    </cfRule>
  </conditionalFormatting>
  <conditionalFormatting sqref="F8:F10 G8:J8">
    <cfRule type="cellIs" dxfId="942" priority="82" stopIfTrue="1" operator="equal">
      <formula>"-"</formula>
    </cfRule>
  </conditionalFormatting>
  <conditionalFormatting sqref="E11:E14 F14:I14">
    <cfRule type="cellIs" dxfId="941" priority="80" stopIfTrue="1" operator="equal">
      <formula>"-"</formula>
    </cfRule>
    <cfRule type="containsText" dxfId="940" priority="81" stopIfTrue="1" operator="containsText" text="leer">
      <formula>NOT(ISERROR(SEARCH("leer",E11)))</formula>
    </cfRule>
  </conditionalFormatting>
  <conditionalFormatting sqref="E11:E14 F14:I14">
    <cfRule type="cellIs" dxfId="939" priority="79" stopIfTrue="1" operator="equal">
      <formula>"-"</formula>
    </cfRule>
  </conditionalFormatting>
  <conditionalFormatting sqref="E8:E10">
    <cfRule type="cellIs" dxfId="938" priority="77" stopIfTrue="1" operator="equal">
      <formula>"-"</formula>
    </cfRule>
    <cfRule type="containsText" dxfId="937" priority="78" stopIfTrue="1" operator="containsText" text="leer">
      <formula>NOT(ISERROR(SEARCH("leer",E8)))</formula>
    </cfRule>
  </conditionalFormatting>
  <conditionalFormatting sqref="E8:E10">
    <cfRule type="cellIs" dxfId="936" priority="76" stopIfTrue="1" operator="equal">
      <formula>"-"</formula>
    </cfRule>
  </conditionalFormatting>
  <conditionalFormatting sqref="J14">
    <cfRule type="cellIs" dxfId="935" priority="74" stopIfTrue="1" operator="equal">
      <formula>"-"</formula>
    </cfRule>
    <cfRule type="containsText" dxfId="934" priority="75" stopIfTrue="1" operator="containsText" text="leer">
      <formula>NOT(ISERROR(SEARCH("leer",J14)))</formula>
    </cfRule>
  </conditionalFormatting>
  <conditionalFormatting sqref="J14">
    <cfRule type="cellIs" dxfId="933" priority="73" stopIfTrue="1" operator="equal">
      <formula>"-"</formula>
    </cfRule>
  </conditionalFormatting>
  <conditionalFormatting sqref="E56">
    <cfRule type="cellIs" dxfId="932" priority="71" stopIfTrue="1" operator="equal">
      <formula>"-"</formula>
    </cfRule>
    <cfRule type="containsText" dxfId="931" priority="72" stopIfTrue="1" operator="containsText" text="leer">
      <formula>NOT(ISERROR(SEARCH("leer",E56)))</formula>
    </cfRule>
  </conditionalFormatting>
  <conditionalFormatting sqref="E56">
    <cfRule type="cellIs" dxfId="930" priority="70" stopIfTrue="1" operator="equal">
      <formula>"-"</formula>
    </cfRule>
  </conditionalFormatting>
  <conditionalFormatting sqref="E57">
    <cfRule type="cellIs" dxfId="929" priority="68" stopIfTrue="1" operator="equal">
      <formula>"-"</formula>
    </cfRule>
    <cfRule type="containsText" dxfId="928" priority="69" stopIfTrue="1" operator="containsText" text="leer">
      <formula>NOT(ISERROR(SEARCH("leer",E57)))</formula>
    </cfRule>
  </conditionalFormatting>
  <conditionalFormatting sqref="E57">
    <cfRule type="cellIs" dxfId="927" priority="67" stopIfTrue="1" operator="equal">
      <formula>"-"</formula>
    </cfRule>
  </conditionalFormatting>
  <conditionalFormatting sqref="E7:J7">
    <cfRule type="cellIs" dxfId="926" priority="65" stopIfTrue="1" operator="equal">
      <formula>"-"</formula>
    </cfRule>
    <cfRule type="containsText" dxfId="925" priority="66" stopIfTrue="1" operator="containsText" text="leer">
      <formula>NOT(ISERROR(SEARCH("leer",E7)))</formula>
    </cfRule>
  </conditionalFormatting>
  <conditionalFormatting sqref="E7:J7">
    <cfRule type="cellIs" dxfId="924" priority="64" stopIfTrue="1" operator="equal">
      <formula>"-"</formula>
    </cfRule>
  </conditionalFormatting>
  <conditionalFormatting sqref="E37:H40">
    <cfRule type="cellIs" dxfId="923" priority="62" stopIfTrue="1" operator="equal">
      <formula>"-"</formula>
    </cfRule>
    <cfRule type="containsText" dxfId="922" priority="63" stopIfTrue="1" operator="containsText" text="leer">
      <formula>NOT(ISERROR(SEARCH("leer",E37)))</formula>
    </cfRule>
  </conditionalFormatting>
  <conditionalFormatting sqref="E37:H40">
    <cfRule type="cellIs" dxfId="921" priority="61" stopIfTrue="1" operator="equal">
      <formula>"-"</formula>
    </cfRule>
  </conditionalFormatting>
  <conditionalFormatting sqref="F42:H48">
    <cfRule type="cellIs" dxfId="920" priority="59" stopIfTrue="1" operator="equal">
      <formula>"-"</formula>
    </cfRule>
    <cfRule type="containsText" dxfId="919" priority="60" stopIfTrue="1" operator="containsText" text="leer">
      <formula>NOT(ISERROR(SEARCH("leer",F42)))</formula>
    </cfRule>
  </conditionalFormatting>
  <conditionalFormatting sqref="F42:H48">
    <cfRule type="cellIs" dxfId="918" priority="58" stopIfTrue="1" operator="equal">
      <formula>"-"</formula>
    </cfRule>
  </conditionalFormatting>
  <conditionalFormatting sqref="E42:E48">
    <cfRule type="cellIs" dxfId="917" priority="56" stopIfTrue="1" operator="equal">
      <formula>"-"</formula>
    </cfRule>
    <cfRule type="containsText" dxfId="916" priority="57" stopIfTrue="1" operator="containsText" text="leer">
      <formula>NOT(ISERROR(SEARCH("leer",E42)))</formula>
    </cfRule>
  </conditionalFormatting>
  <conditionalFormatting sqref="E42:E48">
    <cfRule type="cellIs" dxfId="915" priority="55" stopIfTrue="1" operator="equal">
      <formula>"-"</formula>
    </cfRule>
  </conditionalFormatting>
  <conditionalFormatting sqref="E24:J25 E36:J36">
    <cfRule type="cellIs" dxfId="914" priority="53" stopIfTrue="1" operator="equal">
      <formula>"-"</formula>
    </cfRule>
    <cfRule type="containsText" dxfId="913" priority="54" stopIfTrue="1" operator="containsText" text="leer">
      <formula>NOT(ISERROR(SEARCH("leer",E24)))</formula>
    </cfRule>
  </conditionalFormatting>
  <conditionalFormatting sqref="E24:J25 E36:J36">
    <cfRule type="cellIs" dxfId="912" priority="52" stopIfTrue="1" operator="equal">
      <formula>"-"</formula>
    </cfRule>
  </conditionalFormatting>
  <conditionalFormatting sqref="F26:H26 F34:H35">
    <cfRule type="cellIs" dxfId="911" priority="50" stopIfTrue="1" operator="equal">
      <formula>"-"</formula>
    </cfRule>
    <cfRule type="containsText" dxfId="910" priority="51" stopIfTrue="1" operator="containsText" text="leer">
      <formula>NOT(ISERROR(SEARCH("leer",F26)))</formula>
    </cfRule>
  </conditionalFormatting>
  <conditionalFormatting sqref="F26:H26 F34:H35">
    <cfRule type="cellIs" dxfId="909" priority="49" stopIfTrue="1" operator="equal">
      <formula>"-"</formula>
    </cfRule>
  </conditionalFormatting>
  <conditionalFormatting sqref="E26 E34:E35">
    <cfRule type="cellIs" dxfId="908" priority="47" stopIfTrue="1" operator="equal">
      <formula>"-"</formula>
    </cfRule>
    <cfRule type="containsText" dxfId="907" priority="48" stopIfTrue="1" operator="containsText" text="leer">
      <formula>NOT(ISERROR(SEARCH("leer",E26)))</formula>
    </cfRule>
  </conditionalFormatting>
  <conditionalFormatting sqref="E26 E34:E35">
    <cfRule type="cellIs" dxfId="906" priority="46" stopIfTrue="1" operator="equal">
      <formula>"-"</formula>
    </cfRule>
  </conditionalFormatting>
  <conditionalFormatting sqref="E41:J41">
    <cfRule type="cellIs" dxfId="905" priority="44" stopIfTrue="1" operator="equal">
      <formula>"-"</formula>
    </cfRule>
    <cfRule type="containsText" dxfId="904" priority="45" stopIfTrue="1" operator="containsText" text="leer">
      <formula>NOT(ISERROR(SEARCH("leer",E41)))</formula>
    </cfRule>
  </conditionalFormatting>
  <conditionalFormatting sqref="E41:J41">
    <cfRule type="cellIs" dxfId="903" priority="43" stopIfTrue="1" operator="equal">
      <formula>"-"</formula>
    </cfRule>
  </conditionalFormatting>
  <conditionalFormatting sqref="F29:H30">
    <cfRule type="cellIs" dxfId="902" priority="41" stopIfTrue="1" operator="equal">
      <formula>"-"</formula>
    </cfRule>
    <cfRule type="containsText" dxfId="901" priority="42" stopIfTrue="1" operator="containsText" text="leer">
      <formula>NOT(ISERROR(SEARCH("leer",F29)))</formula>
    </cfRule>
  </conditionalFormatting>
  <conditionalFormatting sqref="F29:H30">
    <cfRule type="cellIs" dxfId="900" priority="40" stopIfTrue="1" operator="equal">
      <formula>"-"</formula>
    </cfRule>
  </conditionalFormatting>
  <conditionalFormatting sqref="E29:E30">
    <cfRule type="cellIs" dxfId="899" priority="38" stopIfTrue="1" operator="equal">
      <formula>"-"</formula>
    </cfRule>
    <cfRule type="containsText" dxfId="898" priority="39" stopIfTrue="1" operator="containsText" text="leer">
      <formula>NOT(ISERROR(SEARCH("leer",E29)))</formula>
    </cfRule>
  </conditionalFormatting>
  <conditionalFormatting sqref="E29:E30">
    <cfRule type="cellIs" dxfId="897" priority="37" stopIfTrue="1" operator="equal">
      <formula>"-"</formula>
    </cfRule>
  </conditionalFormatting>
  <conditionalFormatting sqref="F27:H27">
    <cfRule type="cellIs" dxfId="896" priority="35" stopIfTrue="1" operator="equal">
      <formula>"-"</formula>
    </cfRule>
    <cfRule type="containsText" dxfId="895" priority="36" stopIfTrue="1" operator="containsText" text="leer">
      <formula>NOT(ISERROR(SEARCH("leer",F27)))</formula>
    </cfRule>
  </conditionalFormatting>
  <conditionalFormatting sqref="F27:H27">
    <cfRule type="cellIs" dxfId="894" priority="34" stopIfTrue="1" operator="equal">
      <formula>"-"</formula>
    </cfRule>
  </conditionalFormatting>
  <conditionalFormatting sqref="E27">
    <cfRule type="cellIs" dxfId="893" priority="32" stopIfTrue="1" operator="equal">
      <formula>"-"</formula>
    </cfRule>
    <cfRule type="containsText" dxfId="892" priority="33" stopIfTrue="1" operator="containsText" text="leer">
      <formula>NOT(ISERROR(SEARCH("leer",E27)))</formula>
    </cfRule>
  </conditionalFormatting>
  <conditionalFormatting sqref="E27">
    <cfRule type="cellIs" dxfId="891" priority="31" stopIfTrue="1" operator="equal">
      <formula>"-"</formula>
    </cfRule>
  </conditionalFormatting>
  <conditionalFormatting sqref="K15:K22">
    <cfRule type="cellIs" dxfId="890" priority="29" stopIfTrue="1" operator="equal">
      <formula>"-"</formula>
    </cfRule>
    <cfRule type="containsText" dxfId="889" priority="30" stopIfTrue="1" operator="containsText" text="leer">
      <formula>NOT(ISERROR(SEARCH("leer",K15)))</formula>
    </cfRule>
  </conditionalFormatting>
  <conditionalFormatting sqref="K15:K22">
    <cfRule type="cellIs" dxfId="888" priority="28" stopIfTrue="1" operator="equal">
      <formula>"-"</formula>
    </cfRule>
  </conditionalFormatting>
  <conditionalFormatting sqref="K57:K61 K51">
    <cfRule type="cellIs" dxfId="887" priority="23" stopIfTrue="1" operator="equal">
      <formula>"-"</formula>
    </cfRule>
    <cfRule type="containsText" dxfId="886" priority="24" stopIfTrue="1" operator="containsText" text="leer">
      <formula>NOT(ISERROR(SEARCH("leer",K51)))</formula>
    </cfRule>
  </conditionalFormatting>
  <conditionalFormatting sqref="K57:K61 K51">
    <cfRule type="cellIs" dxfId="885" priority="22" stopIfTrue="1" operator="equal">
      <formula>"-"</formula>
    </cfRule>
  </conditionalFormatting>
  <conditionalFormatting sqref="K11:K13">
    <cfRule type="cellIs" dxfId="884" priority="20" stopIfTrue="1" operator="equal">
      <formula>"-"</formula>
    </cfRule>
    <cfRule type="containsText" dxfId="883" priority="21" stopIfTrue="1" operator="containsText" text="leer">
      <formula>NOT(ISERROR(SEARCH("leer",K11)))</formula>
    </cfRule>
  </conditionalFormatting>
  <conditionalFormatting sqref="K11:K13">
    <cfRule type="cellIs" dxfId="882" priority="19" stopIfTrue="1" operator="equal">
      <formula>"-"</formula>
    </cfRule>
  </conditionalFormatting>
  <conditionalFormatting sqref="K9:K10">
    <cfRule type="cellIs" dxfId="881" priority="17" stopIfTrue="1" operator="equal">
      <formula>"-"</formula>
    </cfRule>
    <cfRule type="containsText" dxfId="880" priority="18" stopIfTrue="1" operator="containsText" text="leer">
      <formula>NOT(ISERROR(SEARCH("leer",K9)))</formula>
    </cfRule>
  </conditionalFormatting>
  <conditionalFormatting sqref="K9:K10">
    <cfRule type="cellIs" dxfId="879" priority="16" stopIfTrue="1" operator="equal">
      <formula>"-"</formula>
    </cfRule>
  </conditionalFormatting>
  <conditionalFormatting sqref="K8">
    <cfRule type="cellIs" dxfId="878" priority="14" stopIfTrue="1" operator="equal">
      <formula>"-"</formula>
    </cfRule>
    <cfRule type="containsText" dxfId="877" priority="15" stopIfTrue="1" operator="containsText" text="leer">
      <formula>NOT(ISERROR(SEARCH("leer",K8)))</formula>
    </cfRule>
  </conditionalFormatting>
  <conditionalFormatting sqref="K8">
    <cfRule type="cellIs" dxfId="876" priority="13" stopIfTrue="1" operator="equal">
      <formula>"-"</formula>
    </cfRule>
  </conditionalFormatting>
  <conditionalFormatting sqref="K14">
    <cfRule type="cellIs" dxfId="875" priority="11" stopIfTrue="1" operator="equal">
      <formula>"-"</formula>
    </cfRule>
    <cfRule type="containsText" dxfId="874" priority="12" stopIfTrue="1" operator="containsText" text="leer">
      <formula>NOT(ISERROR(SEARCH("leer",K14)))</formula>
    </cfRule>
  </conditionalFormatting>
  <conditionalFormatting sqref="K14">
    <cfRule type="cellIs" dxfId="873" priority="10" stopIfTrue="1" operator="equal">
      <formula>"-"</formula>
    </cfRule>
  </conditionalFormatting>
  <conditionalFormatting sqref="K7">
    <cfRule type="cellIs" dxfId="872" priority="8" stopIfTrue="1" operator="equal">
      <formula>"-"</formula>
    </cfRule>
    <cfRule type="containsText" dxfId="871" priority="9" stopIfTrue="1" operator="containsText" text="leer">
      <formula>NOT(ISERROR(SEARCH("leer",K7)))</formula>
    </cfRule>
  </conditionalFormatting>
  <conditionalFormatting sqref="K7">
    <cfRule type="cellIs" dxfId="870" priority="7" stopIfTrue="1" operator="equal">
      <formula>"-"</formula>
    </cfRule>
  </conditionalFormatting>
  <conditionalFormatting sqref="K24:K25 K36">
    <cfRule type="cellIs" dxfId="869" priority="5" stopIfTrue="1" operator="equal">
      <formula>"-"</formula>
    </cfRule>
    <cfRule type="containsText" dxfId="868" priority="6" stopIfTrue="1" operator="containsText" text="leer">
      <formula>NOT(ISERROR(SEARCH("leer",K24)))</formula>
    </cfRule>
  </conditionalFormatting>
  <conditionalFormatting sqref="K24:K25 K36">
    <cfRule type="cellIs" dxfId="867" priority="4" stopIfTrue="1" operator="equal">
      <formula>"-"</formula>
    </cfRule>
  </conditionalFormatting>
  <conditionalFormatting sqref="K41">
    <cfRule type="cellIs" dxfId="866" priority="2" stopIfTrue="1" operator="equal">
      <formula>"-"</formula>
    </cfRule>
    <cfRule type="containsText" dxfId="865" priority="3" stopIfTrue="1" operator="containsText" text="leer">
      <formula>NOT(ISERROR(SEARCH("leer",K41)))</formula>
    </cfRule>
  </conditionalFormatting>
  <conditionalFormatting sqref="K41">
    <cfRule type="cellIs" dxfId="864" priority="1" stopIfTrue="1" operator="equal">
      <formula>"-"</formula>
    </cfRule>
  </conditionalFormatting>
  <hyperlinks>
    <hyperlink ref="A1" location="Index!A1" display="zurück"/>
  </hyperlinks>
  <pageMargins left="0.79000000000000015" right="0.79000000000000015" top="0.98" bottom="0.98" header="0.51" footer="0.51"/>
  <pageSetup paperSize="9" scale="61" orientation="landscape"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Ruler="0" zoomScaleNormal="100" workbookViewId="0"/>
  </sheetViews>
  <sheetFormatPr baseColWidth="10" defaultColWidth="11.42578125" defaultRowHeight="12.75"/>
  <cols>
    <col min="1" max="1" width="80.140625" customWidth="1"/>
  </cols>
  <sheetData>
    <row r="1" spans="1:1" s="5" customFormat="1">
      <c r="A1" s="92" t="s">
        <v>343</v>
      </c>
    </row>
    <row r="2" spans="1:1" s="5" customFormat="1">
      <c r="A2" s="92"/>
    </row>
    <row r="3" spans="1:1" ht="15">
      <c r="A3" s="110" t="s">
        <v>398</v>
      </c>
    </row>
    <row r="4" spans="1:1" ht="15">
      <c r="A4" s="110"/>
    </row>
    <row r="5" spans="1:1">
      <c r="A5" s="108" t="s">
        <v>399</v>
      </c>
    </row>
    <row r="6" spans="1:1" ht="25.5">
      <c r="A6" s="107" t="s">
        <v>400</v>
      </c>
    </row>
    <row r="7" spans="1:1">
      <c r="A7" s="107"/>
    </row>
    <row r="8" spans="1:1">
      <c r="A8" s="108" t="s">
        <v>401</v>
      </c>
    </row>
    <row r="9" spans="1:1" ht="63.75">
      <c r="A9" s="107" t="s">
        <v>412</v>
      </c>
    </row>
    <row r="10" spans="1:1">
      <c r="A10" s="107"/>
    </row>
    <row r="11" spans="1:1">
      <c r="A11" s="108" t="s">
        <v>413</v>
      </c>
    </row>
    <row r="12" spans="1:1" ht="38.25">
      <c r="A12" s="107" t="s">
        <v>414</v>
      </c>
    </row>
    <row r="13" spans="1:1">
      <c r="A13" s="107"/>
    </row>
    <row r="14" spans="1:1">
      <c r="A14" s="108" t="s">
        <v>415</v>
      </c>
    </row>
    <row r="15" spans="1:1" ht="51">
      <c r="A15" s="270" t="s">
        <v>578</v>
      </c>
    </row>
    <row r="16" spans="1:1">
      <c r="A16" s="107"/>
    </row>
    <row r="17" spans="1:1">
      <c r="A17" s="108" t="s">
        <v>416</v>
      </c>
    </row>
    <row r="18" spans="1:1" ht="25.5">
      <c r="A18" s="107" t="s">
        <v>433</v>
      </c>
    </row>
    <row r="20" spans="1:1">
      <c r="A20" s="108" t="s">
        <v>417</v>
      </c>
    </row>
    <row r="21" spans="1:1" ht="76.5">
      <c r="A21" s="272" t="s">
        <v>397</v>
      </c>
    </row>
    <row r="32" spans="1:1">
      <c r="A32" s="53"/>
    </row>
  </sheetData>
  <phoneticPr fontId="17" type="noConversion"/>
  <hyperlinks>
    <hyperlink ref="A1" location="Index!A1" display="zurück"/>
  </hyperlinks>
  <pageMargins left="0.78740157499999996" right="0.78740157499999996" top="0.984251969" bottom="0.984251969" header="0.5" footer="0.5"/>
  <headerFooter alignWithMargins="0"/>
  <customProperties>
    <customPr name="_pios_id" r:id="rId1"/>
  </customProperties>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49"/>
  <sheetViews>
    <sheetView showRuler="0" zoomScaleNormal="100" workbookViewId="0"/>
  </sheetViews>
  <sheetFormatPr baseColWidth="10" defaultColWidth="10.7109375" defaultRowHeight="12.75"/>
  <cols>
    <col min="1" max="1" width="30.85546875" style="5" customWidth="1"/>
    <col min="2" max="2" width="23.28515625" style="5" bestFit="1" customWidth="1"/>
    <col min="3" max="3" width="9.140625" style="68" bestFit="1" customWidth="1"/>
    <col min="4" max="7" width="12.28515625" style="8" customWidth="1"/>
    <col min="8" max="8" width="11.42578125" style="8" customWidth="1"/>
    <col min="9" max="10" width="11.42578125" style="68" customWidth="1"/>
    <col min="11" max="12" width="11.42578125" style="8" customWidth="1"/>
    <col min="13" max="13" width="11.42578125" style="5" customWidth="1"/>
    <col min="14" max="15" width="11.42578125" style="8" customWidth="1"/>
    <col min="16" max="16384" width="10.7109375" style="5"/>
  </cols>
  <sheetData>
    <row r="1" spans="1:15">
      <c r="A1" s="92" t="s">
        <v>343</v>
      </c>
      <c r="C1" s="5"/>
      <c r="D1" s="5"/>
      <c r="E1" s="5"/>
      <c r="F1" s="5"/>
      <c r="G1" s="5"/>
      <c r="H1" s="5"/>
      <c r="I1" s="5"/>
      <c r="J1" s="5"/>
      <c r="K1" s="5"/>
      <c r="L1" s="5"/>
      <c r="N1" s="5"/>
      <c r="O1" s="5"/>
    </row>
    <row r="2" spans="1:15">
      <c r="A2" s="92"/>
      <c r="C2" s="5"/>
      <c r="D2" s="5"/>
      <c r="E2" s="5"/>
      <c r="F2" s="5"/>
      <c r="G2" s="5"/>
      <c r="H2" s="5"/>
      <c r="I2" s="5"/>
      <c r="J2" s="5"/>
      <c r="K2" s="5"/>
      <c r="L2" s="5"/>
      <c r="N2" s="5"/>
      <c r="O2" s="5"/>
    </row>
    <row r="3" spans="1:15" s="4" customFormat="1">
      <c r="A3" s="4" t="s">
        <v>825</v>
      </c>
      <c r="C3" s="5" t="s">
        <v>385</v>
      </c>
      <c r="D3" s="5" t="s">
        <v>477</v>
      </c>
      <c r="E3" s="22">
        <v>2010</v>
      </c>
      <c r="F3" s="22">
        <v>2011</v>
      </c>
      <c r="G3" s="22">
        <v>2012</v>
      </c>
      <c r="H3" s="22">
        <v>2013</v>
      </c>
      <c r="I3" s="22">
        <v>2014</v>
      </c>
      <c r="J3" s="4">
        <v>2015</v>
      </c>
      <c r="K3" s="341">
        <v>2016</v>
      </c>
      <c r="L3" s="22"/>
      <c r="M3" s="5"/>
      <c r="N3" s="22"/>
      <c r="O3" s="22"/>
    </row>
    <row r="4" spans="1:15" s="4" customFormat="1">
      <c r="C4" s="5"/>
      <c r="D4" s="5"/>
      <c r="E4" s="22"/>
      <c r="F4" s="22"/>
      <c r="G4" s="22"/>
      <c r="H4" s="22"/>
      <c r="I4" s="22"/>
      <c r="J4" s="5"/>
      <c r="K4" s="341"/>
      <c r="L4" s="22"/>
      <c r="M4" s="5"/>
      <c r="N4" s="22"/>
      <c r="O4" s="22"/>
    </row>
    <row r="5" spans="1:15" s="4" customFormat="1">
      <c r="A5" s="4" t="s">
        <v>145</v>
      </c>
      <c r="C5" s="5"/>
      <c r="D5" s="5"/>
      <c r="E5" s="22"/>
      <c r="F5" s="22"/>
      <c r="G5" s="22"/>
      <c r="H5" s="22"/>
      <c r="I5" s="22"/>
      <c r="J5" s="5"/>
      <c r="K5" s="341"/>
      <c r="L5" s="22"/>
      <c r="M5" s="5"/>
      <c r="N5" s="22"/>
      <c r="O5" s="22"/>
    </row>
    <row r="6" spans="1:15">
      <c r="A6" s="317" t="s">
        <v>514</v>
      </c>
      <c r="B6" s="27" t="s">
        <v>96</v>
      </c>
      <c r="D6" s="20" t="s">
        <v>480</v>
      </c>
      <c r="E6" s="164">
        <v>4765.2794549999999</v>
      </c>
      <c r="F6" s="164">
        <v>4657.2703150000007</v>
      </c>
      <c r="G6" s="19">
        <v>4561.6817099999998</v>
      </c>
      <c r="H6" s="19">
        <v>3340.9802599999998</v>
      </c>
      <c r="I6" s="19">
        <v>3216.4902499999998</v>
      </c>
      <c r="J6" s="19">
        <v>3133</v>
      </c>
      <c r="K6" s="364">
        <v>2390</v>
      </c>
      <c r="L6" s="198"/>
    </row>
    <row r="7" spans="1:15">
      <c r="A7" s="318" t="s">
        <v>348</v>
      </c>
      <c r="B7" s="27" t="s">
        <v>284</v>
      </c>
      <c r="D7" s="136" t="s">
        <v>504</v>
      </c>
      <c r="E7" s="320">
        <v>7.0887413779177999</v>
      </c>
      <c r="F7" s="320">
        <v>7.1768648133537001</v>
      </c>
      <c r="G7" s="319">
        <v>6.9982921495852999</v>
      </c>
      <c r="H7" s="319">
        <v>6.2381804674295998</v>
      </c>
      <c r="I7" s="319">
        <v>5.4119198713566998</v>
      </c>
      <c r="J7" s="319">
        <v>5</v>
      </c>
      <c r="K7" s="376">
        <v>6.09</v>
      </c>
      <c r="L7" s="321"/>
    </row>
    <row r="8" spans="1:15">
      <c r="C8" s="5"/>
      <c r="D8" s="5"/>
      <c r="E8" s="5"/>
      <c r="F8" s="5"/>
      <c r="G8" s="5"/>
      <c r="H8" s="5"/>
      <c r="I8" s="5"/>
      <c r="J8" s="5"/>
      <c r="K8" s="5"/>
      <c r="L8" s="5"/>
      <c r="N8" s="5"/>
      <c r="O8" s="5"/>
    </row>
    <row r="9" spans="1:15">
      <c r="A9" s="4"/>
      <c r="C9" s="5"/>
      <c r="D9" s="5"/>
      <c r="E9" s="5"/>
      <c r="F9" s="22"/>
      <c r="G9" s="22"/>
      <c r="H9" s="22"/>
      <c r="I9" s="22"/>
      <c r="J9" s="22"/>
      <c r="K9" s="22"/>
      <c r="L9" s="22"/>
      <c r="N9" s="5"/>
      <c r="O9" s="5"/>
    </row>
    <row r="10" spans="1:15">
      <c r="A10" s="76"/>
      <c r="C10" s="5"/>
      <c r="D10" s="136"/>
      <c r="E10" s="136"/>
      <c r="F10" s="19"/>
      <c r="G10" s="19"/>
      <c r="H10" s="19"/>
      <c r="I10" s="19"/>
      <c r="J10" s="19"/>
      <c r="K10" s="19"/>
      <c r="L10" s="19"/>
      <c r="N10" s="5"/>
      <c r="O10" s="5"/>
    </row>
    <row r="11" spans="1:15">
      <c r="A11" s="15"/>
      <c r="C11" s="5"/>
      <c r="D11" s="136"/>
      <c r="E11" s="136"/>
      <c r="F11" s="319"/>
      <c r="G11" s="319"/>
      <c r="H11" s="319"/>
      <c r="I11" s="320"/>
      <c r="J11" s="320"/>
      <c r="K11" s="5"/>
      <c r="L11" s="5"/>
      <c r="N11" s="5"/>
      <c r="O11" s="5"/>
    </row>
    <row r="12" spans="1:15">
      <c r="C12" s="5"/>
      <c r="D12" s="5"/>
      <c r="E12" s="5"/>
      <c r="F12" s="5"/>
      <c r="G12" s="5"/>
      <c r="H12" s="5"/>
      <c r="I12" s="5"/>
      <c r="J12" s="5"/>
      <c r="K12" s="22"/>
      <c r="L12" s="22"/>
      <c r="N12" s="5"/>
      <c r="O12" s="5"/>
    </row>
    <row r="13" spans="1:15">
      <c r="A13" s="4"/>
      <c r="B13" s="4"/>
      <c r="C13" s="27"/>
      <c r="D13" s="27"/>
      <c r="E13" s="27"/>
      <c r="F13" s="22"/>
      <c r="G13" s="22"/>
      <c r="H13" s="22"/>
      <c r="I13" s="22"/>
      <c r="J13" s="22"/>
      <c r="K13" s="19"/>
      <c r="L13" s="19"/>
      <c r="N13" s="5"/>
      <c r="O13" s="5"/>
    </row>
    <row r="14" spans="1:15">
      <c r="A14" s="322"/>
      <c r="B14" s="27"/>
      <c r="C14" s="27"/>
      <c r="D14" s="136"/>
      <c r="E14" s="136"/>
      <c r="F14" s="197"/>
      <c r="G14" s="197"/>
      <c r="H14" s="197"/>
      <c r="I14" s="197"/>
      <c r="J14" s="197"/>
      <c r="K14" s="5"/>
      <c r="L14" s="5"/>
      <c r="N14" s="5"/>
      <c r="O14" s="5"/>
    </row>
    <row r="15" spans="1:15">
      <c r="A15" s="27"/>
      <c r="B15" s="27"/>
      <c r="C15" s="27"/>
      <c r="D15" s="27"/>
      <c r="E15" s="27"/>
      <c r="F15" s="27"/>
      <c r="G15" s="27"/>
      <c r="H15" s="27"/>
      <c r="I15" s="27"/>
      <c r="J15" s="27"/>
      <c r="K15" s="22"/>
      <c r="L15" s="22"/>
      <c r="N15" s="5"/>
      <c r="O15" s="5"/>
    </row>
    <row r="16" spans="1:15">
      <c r="E16" s="22"/>
      <c r="F16" s="22"/>
      <c r="G16" s="22"/>
      <c r="H16" s="164"/>
      <c r="I16" s="320"/>
      <c r="K16" s="19"/>
      <c r="L16" s="19"/>
      <c r="N16" s="5"/>
      <c r="O16" s="5"/>
    </row>
    <row r="17" spans="1:15">
      <c r="A17" s="27"/>
      <c r="E17" s="22"/>
      <c r="F17" s="22"/>
      <c r="G17" s="22"/>
      <c r="H17" s="164"/>
      <c r="I17" s="320"/>
      <c r="K17" s="321"/>
      <c r="L17" s="321"/>
      <c r="N17" s="5"/>
      <c r="O17" s="5"/>
    </row>
    <row r="18" spans="1:15">
      <c r="C18" s="5"/>
      <c r="D18" s="5"/>
      <c r="E18" s="22"/>
      <c r="F18" s="22"/>
      <c r="G18" s="22"/>
      <c r="H18" s="19"/>
      <c r="I18" s="319"/>
      <c r="J18" s="5"/>
      <c r="K18" s="5"/>
      <c r="L18" s="5"/>
      <c r="N18" s="5"/>
      <c r="O18" s="5"/>
    </row>
    <row r="19" spans="1:15">
      <c r="C19" s="5"/>
      <c r="D19" s="5"/>
      <c r="E19" s="22"/>
      <c r="F19" s="22"/>
      <c r="G19" s="22"/>
      <c r="H19" s="19"/>
      <c r="I19" s="319"/>
      <c r="J19" s="5"/>
      <c r="K19" s="5"/>
      <c r="L19" s="5"/>
      <c r="N19" s="5"/>
      <c r="O19" s="5"/>
    </row>
    <row r="20" spans="1:15">
      <c r="A20" s="27"/>
      <c r="E20" s="22"/>
      <c r="F20" s="22"/>
      <c r="G20" s="22"/>
      <c r="H20" s="19"/>
      <c r="I20" s="319"/>
      <c r="K20" s="68"/>
      <c r="L20" s="68"/>
    </row>
    <row r="21" spans="1:15">
      <c r="A21" s="27"/>
      <c r="D21" s="22"/>
      <c r="E21" s="4"/>
      <c r="F21" s="5"/>
      <c r="G21" s="5"/>
      <c r="H21" s="19"/>
      <c r="I21" s="319"/>
      <c r="K21" s="68"/>
      <c r="L21" s="68"/>
    </row>
    <row r="22" spans="1:15">
      <c r="K22" s="68"/>
      <c r="L22" s="68"/>
    </row>
    <row r="23" spans="1:15">
      <c r="K23" s="68"/>
      <c r="L23" s="68"/>
    </row>
    <row r="24" spans="1:15">
      <c r="K24" s="68"/>
      <c r="L24" s="68"/>
    </row>
    <row r="25" spans="1:15">
      <c r="K25" s="68"/>
      <c r="L25" s="68"/>
    </row>
    <row r="26" spans="1:15">
      <c r="K26" s="68"/>
      <c r="L26" s="68"/>
    </row>
    <row r="27" spans="1:15">
      <c r="K27" s="68"/>
      <c r="L27" s="68"/>
    </row>
    <row r="28" spans="1:15">
      <c r="K28" s="68"/>
      <c r="L28" s="68"/>
    </row>
    <row r="29" spans="1:15">
      <c r="K29" s="68"/>
      <c r="L29" s="68"/>
    </row>
    <row r="30" spans="1:15">
      <c r="K30" s="68"/>
      <c r="L30" s="68"/>
    </row>
    <row r="31" spans="1:15">
      <c r="K31" s="68"/>
      <c r="L31" s="68"/>
    </row>
    <row r="32" spans="1:15">
      <c r="K32" s="68"/>
      <c r="L32" s="68"/>
    </row>
    <row r="33" spans="1:12">
      <c r="A33" s="27"/>
      <c r="K33" s="68"/>
      <c r="L33" s="68"/>
    </row>
    <row r="34" spans="1:12">
      <c r="K34" s="68"/>
      <c r="L34" s="68"/>
    </row>
    <row r="35" spans="1:12">
      <c r="K35" s="68"/>
      <c r="L35" s="68"/>
    </row>
    <row r="36" spans="1:12">
      <c r="A36" s="27"/>
      <c r="K36" s="68"/>
      <c r="L36" s="68"/>
    </row>
    <row r="37" spans="1:12">
      <c r="K37" s="68"/>
      <c r="L37" s="68"/>
    </row>
    <row r="38" spans="1:12">
      <c r="K38" s="68"/>
      <c r="L38" s="68"/>
    </row>
    <row r="39" spans="1:12">
      <c r="K39" s="68"/>
      <c r="L39" s="68"/>
    </row>
    <row r="40" spans="1:12">
      <c r="K40" s="68"/>
      <c r="L40" s="68"/>
    </row>
    <row r="41" spans="1:12">
      <c r="K41" s="68"/>
      <c r="L41" s="68"/>
    </row>
    <row r="42" spans="1:12">
      <c r="K42" s="68"/>
      <c r="L42" s="68"/>
    </row>
    <row r="43" spans="1:12">
      <c r="K43" s="68"/>
      <c r="L43" s="68"/>
    </row>
    <row r="44" spans="1:12">
      <c r="K44" s="68"/>
      <c r="L44" s="68"/>
    </row>
    <row r="45" spans="1:12">
      <c r="K45" s="68"/>
      <c r="L45" s="68"/>
    </row>
    <row r="46" spans="1:12">
      <c r="K46" s="68"/>
      <c r="L46" s="68"/>
    </row>
    <row r="47" spans="1:12">
      <c r="K47" s="68"/>
      <c r="L47" s="68"/>
    </row>
    <row r="48" spans="1:12">
      <c r="K48" s="68"/>
      <c r="L48" s="68"/>
    </row>
    <row r="49" spans="11:12">
      <c r="K49" s="68"/>
      <c r="L49" s="68"/>
    </row>
  </sheetData>
  <conditionalFormatting sqref="K10:L10 K13:L13 K16:L16">
    <cfRule type="cellIs" dxfId="863" priority="168" operator="equal">
      <formula>"-"</formula>
    </cfRule>
  </conditionalFormatting>
  <conditionalFormatting sqref="K10:L10 K13:L13 K16:L16">
    <cfRule type="cellIs" dxfId="862" priority="166" stopIfTrue="1" operator="equal">
      <formula>"-"</formula>
    </cfRule>
    <cfRule type="containsText" dxfId="861" priority="167" stopIfTrue="1" operator="containsText" text="leer">
      <formula>NOT(ISERROR(SEARCH("leer",K10)))</formula>
    </cfRule>
  </conditionalFormatting>
  <conditionalFormatting sqref="F14 F10">
    <cfRule type="cellIs" dxfId="860" priority="113" operator="equal">
      <formula>"-"</formula>
    </cfRule>
  </conditionalFormatting>
  <conditionalFormatting sqref="F14 F10">
    <cfRule type="cellIs" dxfId="859" priority="111" stopIfTrue="1" operator="equal">
      <formula>"-"</formula>
    </cfRule>
    <cfRule type="containsText" dxfId="858" priority="112" stopIfTrue="1" operator="containsText" text="leer">
      <formula>NOT(ISERROR(SEARCH("leer",F10)))</formula>
    </cfRule>
  </conditionalFormatting>
  <conditionalFormatting sqref="F14">
    <cfRule type="cellIs" dxfId="857" priority="110" operator="equal">
      <formula>"-"</formula>
    </cfRule>
  </conditionalFormatting>
  <conditionalFormatting sqref="F10">
    <cfRule type="cellIs" dxfId="856" priority="109" operator="equal">
      <formula>"-"</formula>
    </cfRule>
  </conditionalFormatting>
  <conditionalFormatting sqref="F11">
    <cfRule type="cellIs" dxfId="855" priority="108" operator="equal">
      <formula>"-"</formula>
    </cfRule>
  </conditionalFormatting>
  <conditionalFormatting sqref="F11">
    <cfRule type="cellIs" dxfId="854" priority="106" stopIfTrue="1" operator="equal">
      <formula>"-"</formula>
    </cfRule>
    <cfRule type="containsText" dxfId="853" priority="107" stopIfTrue="1" operator="containsText" text="leer">
      <formula>NOT(ISERROR(SEARCH("leer",F11)))</formula>
    </cfRule>
  </conditionalFormatting>
  <conditionalFormatting sqref="F10">
    <cfRule type="cellIs" dxfId="852" priority="105" operator="equal">
      <formula>"-"</formula>
    </cfRule>
  </conditionalFormatting>
  <conditionalFormatting sqref="F10">
    <cfRule type="cellIs" dxfId="851" priority="104" operator="equal">
      <formula>"-"</formula>
    </cfRule>
  </conditionalFormatting>
  <conditionalFormatting sqref="F11">
    <cfRule type="cellIs" dxfId="850" priority="103" operator="equal">
      <formula>"-"</formula>
    </cfRule>
  </conditionalFormatting>
  <conditionalFormatting sqref="F11">
    <cfRule type="cellIs" dxfId="849" priority="101" stopIfTrue="1" operator="equal">
      <formula>"-"</formula>
    </cfRule>
    <cfRule type="containsText" dxfId="848" priority="102" stopIfTrue="1" operator="containsText" text="leer">
      <formula>NOT(ISERROR(SEARCH("leer",F11)))</formula>
    </cfRule>
  </conditionalFormatting>
  <conditionalFormatting sqref="F11">
    <cfRule type="cellIs" dxfId="847" priority="100" operator="equal">
      <formula>"-"</formula>
    </cfRule>
  </conditionalFormatting>
  <conditionalFormatting sqref="F11">
    <cfRule type="cellIs" dxfId="846" priority="98" stopIfTrue="1" operator="equal">
      <formula>"-"</formula>
    </cfRule>
    <cfRule type="containsText" dxfId="845" priority="99" stopIfTrue="1" operator="containsText" text="leer">
      <formula>NOT(ISERROR(SEARCH("leer",F11)))</formula>
    </cfRule>
  </conditionalFormatting>
  <conditionalFormatting sqref="G14:J14 G10 H10:J11">
    <cfRule type="cellIs" dxfId="844" priority="85" operator="equal">
      <formula>"-"</formula>
    </cfRule>
  </conditionalFormatting>
  <conditionalFormatting sqref="G14:J14 G10:J10 H11:I11">
    <cfRule type="cellIs" dxfId="843" priority="83" stopIfTrue="1" operator="equal">
      <formula>"-"</formula>
    </cfRule>
    <cfRule type="containsText" dxfId="842" priority="84" stopIfTrue="1" operator="containsText" text="leer">
      <formula>NOT(ISERROR(SEARCH("leer",G10)))</formula>
    </cfRule>
  </conditionalFormatting>
  <conditionalFormatting sqref="G14">
    <cfRule type="cellIs" dxfId="841" priority="82" operator="equal">
      <formula>"-"</formula>
    </cfRule>
  </conditionalFormatting>
  <conditionalFormatting sqref="G10">
    <cfRule type="cellIs" dxfId="840" priority="81" operator="equal">
      <formula>"-"</formula>
    </cfRule>
  </conditionalFormatting>
  <conditionalFormatting sqref="G11">
    <cfRule type="cellIs" dxfId="839" priority="80" operator="equal">
      <formula>"-"</formula>
    </cfRule>
  </conditionalFormatting>
  <conditionalFormatting sqref="G11">
    <cfRule type="cellIs" dxfId="838" priority="78" stopIfTrue="1" operator="equal">
      <formula>"-"</formula>
    </cfRule>
    <cfRule type="containsText" dxfId="837" priority="79" stopIfTrue="1" operator="containsText" text="leer">
      <formula>NOT(ISERROR(SEARCH("leer",G11)))</formula>
    </cfRule>
  </conditionalFormatting>
  <conditionalFormatting sqref="G10">
    <cfRule type="cellIs" dxfId="836" priority="77" operator="equal">
      <formula>"-"</formula>
    </cfRule>
  </conditionalFormatting>
  <conditionalFormatting sqref="G10">
    <cfRule type="cellIs" dxfId="835" priority="76" operator="equal">
      <formula>"-"</formula>
    </cfRule>
  </conditionalFormatting>
  <conditionalFormatting sqref="G11">
    <cfRule type="cellIs" dxfId="834" priority="75" operator="equal">
      <formula>"-"</formula>
    </cfRule>
  </conditionalFormatting>
  <conditionalFormatting sqref="G11">
    <cfRule type="cellIs" dxfId="833" priority="73" stopIfTrue="1" operator="equal">
      <formula>"-"</formula>
    </cfRule>
    <cfRule type="containsText" dxfId="832" priority="74" stopIfTrue="1" operator="containsText" text="leer">
      <formula>NOT(ISERROR(SEARCH("leer",G11)))</formula>
    </cfRule>
  </conditionalFormatting>
  <conditionalFormatting sqref="G11">
    <cfRule type="cellIs" dxfId="831" priority="72" operator="equal">
      <formula>"-"</formula>
    </cfRule>
  </conditionalFormatting>
  <conditionalFormatting sqref="G11">
    <cfRule type="cellIs" dxfId="830" priority="70" stopIfTrue="1" operator="equal">
      <formula>"-"</formula>
    </cfRule>
    <cfRule type="containsText" dxfId="829" priority="71" stopIfTrue="1" operator="containsText" text="leer">
      <formula>NOT(ISERROR(SEARCH("leer",G11)))</formula>
    </cfRule>
  </conditionalFormatting>
  <conditionalFormatting sqref="H17">
    <cfRule type="cellIs" dxfId="828" priority="60" operator="equal">
      <formula>"-"</formula>
    </cfRule>
  </conditionalFormatting>
  <conditionalFormatting sqref="H17">
    <cfRule type="cellIs" dxfId="827" priority="58" stopIfTrue="1" operator="equal">
      <formula>"-"</formula>
    </cfRule>
    <cfRule type="containsText" dxfId="826" priority="59" stopIfTrue="1" operator="containsText" text="leer">
      <formula>NOT(ISERROR(SEARCH("leer",H17)))</formula>
    </cfRule>
  </conditionalFormatting>
  <conditionalFormatting sqref="I17">
    <cfRule type="cellIs" dxfId="825" priority="57" operator="equal">
      <formula>"-"</formula>
    </cfRule>
  </conditionalFormatting>
  <conditionalFormatting sqref="I17">
    <cfRule type="cellIs" dxfId="824" priority="55" stopIfTrue="1" operator="equal">
      <formula>"-"</formula>
    </cfRule>
    <cfRule type="containsText" dxfId="823" priority="56" stopIfTrue="1" operator="containsText" text="leer">
      <formula>NOT(ISERROR(SEARCH("leer",I17)))</formula>
    </cfRule>
  </conditionalFormatting>
  <conditionalFormatting sqref="I17">
    <cfRule type="cellIs" dxfId="822" priority="54" operator="equal">
      <formula>"-"</formula>
    </cfRule>
  </conditionalFormatting>
  <conditionalFormatting sqref="I17">
    <cfRule type="cellIs" dxfId="821" priority="52" stopIfTrue="1" operator="equal">
      <formula>"-"</formula>
    </cfRule>
    <cfRule type="containsText" dxfId="820" priority="53" stopIfTrue="1" operator="containsText" text="leer">
      <formula>NOT(ISERROR(SEARCH("leer",I17)))</formula>
    </cfRule>
  </conditionalFormatting>
  <conditionalFormatting sqref="H19:I21">
    <cfRule type="cellIs" dxfId="819" priority="51" operator="equal">
      <formula>"-"</formula>
    </cfRule>
  </conditionalFormatting>
  <conditionalFormatting sqref="H19:I20">
    <cfRule type="cellIs" dxfId="818" priority="49" stopIfTrue="1" operator="equal">
      <formula>"-"</formula>
    </cfRule>
    <cfRule type="containsText" dxfId="817" priority="50" stopIfTrue="1" operator="containsText" text="leer">
      <formula>NOT(ISERROR(SEARCH("leer",H19)))</formula>
    </cfRule>
  </conditionalFormatting>
  <conditionalFormatting sqref="H18">
    <cfRule type="cellIs" dxfId="816" priority="48" operator="equal">
      <formula>"-"</formula>
    </cfRule>
  </conditionalFormatting>
  <conditionalFormatting sqref="H18">
    <cfRule type="cellIs" dxfId="815" priority="46" stopIfTrue="1" operator="equal">
      <formula>"-"</formula>
    </cfRule>
    <cfRule type="containsText" dxfId="814" priority="47" stopIfTrue="1" operator="containsText" text="leer">
      <formula>NOT(ISERROR(SEARCH("leer",H18)))</formula>
    </cfRule>
  </conditionalFormatting>
  <conditionalFormatting sqref="I18">
    <cfRule type="cellIs" dxfId="813" priority="45" operator="equal">
      <formula>"-"</formula>
    </cfRule>
  </conditionalFormatting>
  <conditionalFormatting sqref="I18">
    <cfRule type="cellIs" dxfId="812" priority="43" stopIfTrue="1" operator="equal">
      <formula>"-"</formula>
    </cfRule>
    <cfRule type="containsText" dxfId="811" priority="44" stopIfTrue="1" operator="containsText" text="leer">
      <formula>NOT(ISERROR(SEARCH("leer",I18)))</formula>
    </cfRule>
  </conditionalFormatting>
  <conditionalFormatting sqref="I18">
    <cfRule type="cellIs" dxfId="810" priority="42" operator="equal">
      <formula>"-"</formula>
    </cfRule>
  </conditionalFormatting>
  <conditionalFormatting sqref="I18">
    <cfRule type="cellIs" dxfId="809" priority="40" stopIfTrue="1" operator="equal">
      <formula>"-"</formula>
    </cfRule>
    <cfRule type="containsText" dxfId="808" priority="41" stopIfTrue="1" operator="containsText" text="leer">
      <formula>NOT(ISERROR(SEARCH("leer",I18)))</formula>
    </cfRule>
  </conditionalFormatting>
  <conditionalFormatting sqref="H16">
    <cfRule type="cellIs" dxfId="807" priority="39" operator="equal">
      <formula>"-"</formula>
    </cfRule>
  </conditionalFormatting>
  <conditionalFormatting sqref="H16">
    <cfRule type="cellIs" dxfId="806" priority="37" stopIfTrue="1" operator="equal">
      <formula>"-"</formula>
    </cfRule>
    <cfRule type="containsText" dxfId="805" priority="38" stopIfTrue="1" operator="containsText" text="leer">
      <formula>NOT(ISERROR(SEARCH("leer",H16)))</formula>
    </cfRule>
  </conditionalFormatting>
  <conditionalFormatting sqref="I16">
    <cfRule type="cellIs" dxfId="804" priority="36" operator="equal">
      <formula>"-"</formula>
    </cfRule>
  </conditionalFormatting>
  <conditionalFormatting sqref="I16">
    <cfRule type="cellIs" dxfId="803" priority="34" stopIfTrue="1" operator="equal">
      <formula>"-"</formula>
    </cfRule>
    <cfRule type="containsText" dxfId="802" priority="35" stopIfTrue="1" operator="containsText" text="leer">
      <formula>NOT(ISERROR(SEARCH("leer",I16)))</formula>
    </cfRule>
  </conditionalFormatting>
  <conditionalFormatting sqref="I16">
    <cfRule type="cellIs" dxfId="801" priority="33" operator="equal">
      <formula>"-"</formula>
    </cfRule>
  </conditionalFormatting>
  <conditionalFormatting sqref="I16">
    <cfRule type="cellIs" dxfId="800" priority="31" stopIfTrue="1" operator="equal">
      <formula>"-"</formula>
    </cfRule>
    <cfRule type="containsText" dxfId="799" priority="32" stopIfTrue="1" operator="containsText" text="leer">
      <formula>NOT(ISERROR(SEARCH("leer",I16)))</formula>
    </cfRule>
  </conditionalFormatting>
  <conditionalFormatting sqref="F6">
    <cfRule type="cellIs" dxfId="798" priority="30" operator="equal">
      <formula>"-"</formula>
    </cfRule>
  </conditionalFormatting>
  <conditionalFormatting sqref="F6">
    <cfRule type="cellIs" dxfId="797" priority="28" stopIfTrue="1" operator="equal">
      <formula>"-"</formula>
    </cfRule>
    <cfRule type="containsText" dxfId="796" priority="29" stopIfTrue="1" operator="containsText" text="leer">
      <formula>NOT(ISERROR(SEARCH("leer",F6)))</formula>
    </cfRule>
  </conditionalFormatting>
  <conditionalFormatting sqref="F7">
    <cfRule type="cellIs" dxfId="795" priority="27" operator="equal">
      <formula>"-"</formula>
    </cfRule>
  </conditionalFormatting>
  <conditionalFormatting sqref="F7">
    <cfRule type="cellIs" dxfId="794" priority="25" stopIfTrue="1" operator="equal">
      <formula>"-"</formula>
    </cfRule>
    <cfRule type="containsText" dxfId="793" priority="26" stopIfTrue="1" operator="containsText" text="leer">
      <formula>NOT(ISERROR(SEARCH("leer",F7)))</formula>
    </cfRule>
  </conditionalFormatting>
  <conditionalFormatting sqref="F7">
    <cfRule type="cellIs" dxfId="792" priority="24" operator="equal">
      <formula>"-"</formula>
    </cfRule>
  </conditionalFormatting>
  <conditionalFormatting sqref="F7">
    <cfRule type="cellIs" dxfId="791" priority="22" stopIfTrue="1" operator="equal">
      <formula>"-"</formula>
    </cfRule>
    <cfRule type="containsText" dxfId="790" priority="23" stopIfTrue="1" operator="containsText" text="leer">
      <formula>NOT(ISERROR(SEARCH("leer",F7)))</formula>
    </cfRule>
  </conditionalFormatting>
  <conditionalFormatting sqref="H6:J7">
    <cfRule type="cellIs" dxfId="789" priority="21" operator="equal">
      <formula>"-"</formula>
    </cfRule>
  </conditionalFormatting>
  <conditionalFormatting sqref="H6:I7">
    <cfRule type="cellIs" dxfId="788" priority="19" stopIfTrue="1" operator="equal">
      <formula>"-"</formula>
    </cfRule>
    <cfRule type="containsText" dxfId="787" priority="20" stopIfTrue="1" operator="containsText" text="leer">
      <formula>NOT(ISERROR(SEARCH("leer",H6)))</formula>
    </cfRule>
  </conditionalFormatting>
  <conditionalFormatting sqref="G6">
    <cfRule type="cellIs" dxfId="786" priority="18" operator="equal">
      <formula>"-"</formula>
    </cfRule>
  </conditionalFormatting>
  <conditionalFormatting sqref="G6">
    <cfRule type="cellIs" dxfId="785" priority="16" stopIfTrue="1" operator="equal">
      <formula>"-"</formula>
    </cfRule>
    <cfRule type="containsText" dxfId="784" priority="17" stopIfTrue="1" operator="containsText" text="leer">
      <formula>NOT(ISERROR(SEARCH("leer",G6)))</formula>
    </cfRule>
  </conditionalFormatting>
  <conditionalFormatting sqref="G7">
    <cfRule type="cellIs" dxfId="783" priority="15" operator="equal">
      <formula>"-"</formula>
    </cfRule>
  </conditionalFormatting>
  <conditionalFormatting sqref="G7">
    <cfRule type="cellIs" dxfId="782" priority="13" stopIfTrue="1" operator="equal">
      <formula>"-"</formula>
    </cfRule>
    <cfRule type="containsText" dxfId="781" priority="14" stopIfTrue="1" operator="containsText" text="leer">
      <formula>NOT(ISERROR(SEARCH("leer",G7)))</formula>
    </cfRule>
  </conditionalFormatting>
  <conditionalFormatting sqref="G7">
    <cfRule type="cellIs" dxfId="780" priority="12" operator="equal">
      <formula>"-"</formula>
    </cfRule>
  </conditionalFormatting>
  <conditionalFormatting sqref="G7">
    <cfRule type="cellIs" dxfId="779" priority="10" stopIfTrue="1" operator="equal">
      <formula>"-"</formula>
    </cfRule>
    <cfRule type="containsText" dxfId="778" priority="11" stopIfTrue="1" operator="containsText" text="leer">
      <formula>NOT(ISERROR(SEARCH("leer",G7)))</formula>
    </cfRule>
  </conditionalFormatting>
  <conditionalFormatting sqref="E6">
    <cfRule type="cellIs" dxfId="777" priority="9" operator="equal">
      <formula>"-"</formula>
    </cfRule>
  </conditionalFormatting>
  <conditionalFormatting sqref="E6">
    <cfRule type="cellIs" dxfId="776" priority="7" stopIfTrue="1" operator="equal">
      <formula>"-"</formula>
    </cfRule>
    <cfRule type="containsText" dxfId="775" priority="8" stopIfTrue="1" operator="containsText" text="leer">
      <formula>NOT(ISERROR(SEARCH("leer",E6)))</formula>
    </cfRule>
  </conditionalFormatting>
  <conditionalFormatting sqref="E7">
    <cfRule type="cellIs" dxfId="774" priority="6" operator="equal">
      <formula>"-"</formula>
    </cfRule>
  </conditionalFormatting>
  <conditionalFormatting sqref="E7">
    <cfRule type="cellIs" dxfId="773" priority="4" stopIfTrue="1" operator="equal">
      <formula>"-"</formula>
    </cfRule>
    <cfRule type="containsText" dxfId="772" priority="5" stopIfTrue="1" operator="containsText" text="leer">
      <formula>NOT(ISERROR(SEARCH("leer",E7)))</formula>
    </cfRule>
  </conditionalFormatting>
  <conditionalFormatting sqref="E7">
    <cfRule type="cellIs" dxfId="771" priority="3" operator="equal">
      <formula>"-"</formula>
    </cfRule>
  </conditionalFormatting>
  <conditionalFormatting sqref="E7">
    <cfRule type="cellIs" dxfId="770" priority="1" stopIfTrue="1" operator="equal">
      <formula>"-"</formula>
    </cfRule>
    <cfRule type="containsText" dxfId="769" priority="2" stopIfTrue="1" operator="containsText" text="leer">
      <formula>NOT(ISERROR(SEARCH("leer",E7)))</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8"/>
  <sheetViews>
    <sheetView showRuler="0" zoomScaleNormal="100" workbookViewId="0"/>
  </sheetViews>
  <sheetFormatPr baseColWidth="10" defaultColWidth="11.42578125" defaultRowHeight="12.75"/>
  <cols>
    <col min="1" max="1" width="61" style="5" customWidth="1"/>
    <col min="2" max="2" width="5.42578125" style="5" customWidth="1"/>
    <col min="3" max="3" width="8.140625" style="8" customWidth="1"/>
    <col min="4" max="8" width="12.28515625" style="20" customWidth="1"/>
    <col min="9" max="10" width="11.42578125" style="8" customWidth="1"/>
    <col min="11" max="16384" width="11.42578125" style="5"/>
  </cols>
  <sheetData>
    <row r="1" spans="1:14">
      <c r="A1" s="92" t="s">
        <v>343</v>
      </c>
      <c r="C1" s="5"/>
      <c r="I1" s="5"/>
      <c r="J1" s="5"/>
    </row>
    <row r="2" spans="1:14">
      <c r="A2" s="92"/>
      <c r="C2" s="5"/>
      <c r="I2" s="5"/>
      <c r="J2" s="5"/>
    </row>
    <row r="3" spans="1:14">
      <c r="A3" s="4" t="s">
        <v>643</v>
      </c>
      <c r="B3" s="27"/>
      <c r="C3" s="68" t="s">
        <v>385</v>
      </c>
      <c r="D3" s="27" t="s">
        <v>477</v>
      </c>
      <c r="E3" s="22">
        <v>2010</v>
      </c>
      <c r="F3" s="22">
        <v>2011</v>
      </c>
      <c r="G3" s="22">
        <v>2012</v>
      </c>
      <c r="H3" s="22">
        <v>2013</v>
      </c>
      <c r="I3" s="22">
        <v>2014</v>
      </c>
      <c r="J3" s="4">
        <v>2015</v>
      </c>
      <c r="K3" s="341">
        <v>2016</v>
      </c>
      <c r="L3" s="27"/>
      <c r="M3" s="27"/>
      <c r="N3" s="27"/>
    </row>
    <row r="4" spans="1:14">
      <c r="A4" s="4"/>
      <c r="B4" s="27"/>
      <c r="C4" s="68"/>
      <c r="D4" s="136"/>
      <c r="E4" s="22"/>
      <c r="F4" s="68"/>
      <c r="G4" s="136"/>
      <c r="H4" s="136"/>
      <c r="I4" s="136"/>
      <c r="J4" s="136"/>
      <c r="K4" s="343"/>
      <c r="L4" s="27"/>
      <c r="M4" s="27"/>
      <c r="N4" s="27"/>
    </row>
    <row r="5" spans="1:14">
      <c r="A5" s="4" t="s">
        <v>645</v>
      </c>
      <c r="B5" s="27"/>
      <c r="C5" s="68"/>
      <c r="D5" s="136"/>
      <c r="E5" s="68"/>
      <c r="F5" s="68"/>
      <c r="G5" s="136"/>
      <c r="H5" s="136"/>
      <c r="I5" s="136"/>
      <c r="J5" s="136"/>
      <c r="K5" s="343"/>
      <c r="L5" s="27"/>
      <c r="M5" s="27"/>
      <c r="N5" s="27"/>
    </row>
    <row r="6" spans="1:14">
      <c r="A6" s="27" t="s">
        <v>160</v>
      </c>
      <c r="B6" s="27" t="s">
        <v>96</v>
      </c>
      <c r="C6" s="68" t="s">
        <v>524</v>
      </c>
      <c r="D6" s="136" t="s">
        <v>484</v>
      </c>
      <c r="E6" s="135">
        <f>2043.35175301386+6.56713941595773</f>
        <v>2049.9188924298178</v>
      </c>
      <c r="F6" s="135">
        <f>1989.82240318215+4.429035003793</f>
        <v>1994.251438185943</v>
      </c>
      <c r="G6" s="135">
        <v>1992.5804188307759</v>
      </c>
      <c r="H6" s="135">
        <v>1866.6615235279473</v>
      </c>
      <c r="I6" s="135">
        <v>1778.9272891792994</v>
      </c>
      <c r="J6" s="164">
        <v>1836.9172596897106</v>
      </c>
      <c r="K6" s="380">
        <v>1828.6075223799689</v>
      </c>
      <c r="L6" s="27"/>
      <c r="M6" s="27"/>
      <c r="N6" s="27"/>
    </row>
    <row r="7" spans="1:14">
      <c r="A7" s="27" t="s">
        <v>98</v>
      </c>
      <c r="B7" s="27" t="s">
        <v>96</v>
      </c>
      <c r="C7" s="68" t="s">
        <v>524</v>
      </c>
      <c r="D7" s="136" t="s">
        <v>484</v>
      </c>
      <c r="E7" s="135">
        <f>415.389125639544+5.87390779458727</f>
        <v>421.26303343413127</v>
      </c>
      <c r="F7" s="135">
        <f>405.655724862299+4.64397241587423</f>
        <v>410.2996972781732</v>
      </c>
      <c r="G7" s="135">
        <v>419.8899418668878</v>
      </c>
      <c r="H7" s="135">
        <v>367.50565341705214</v>
      </c>
      <c r="I7" s="135">
        <v>271.62611286755765</v>
      </c>
      <c r="J7" s="377">
        <v>398.12541437514068</v>
      </c>
      <c r="K7" s="380">
        <v>405.29957808288373</v>
      </c>
      <c r="L7" s="27"/>
      <c r="M7" s="27"/>
      <c r="N7" s="27"/>
    </row>
    <row r="8" spans="1:14">
      <c r="A8" s="27" t="s">
        <v>99</v>
      </c>
      <c r="B8" s="27" t="s">
        <v>96</v>
      </c>
      <c r="C8" s="68" t="s">
        <v>524</v>
      </c>
      <c r="D8" s="136" t="s">
        <v>484</v>
      </c>
      <c r="E8" s="135">
        <f>355.274617146284+0.720485148135056</f>
        <v>355.9951022944191</v>
      </c>
      <c r="F8" s="135">
        <f>337.98657780295+0.401150228989816</f>
        <v>338.38772803193984</v>
      </c>
      <c r="G8" s="135">
        <v>330.12725063843516</v>
      </c>
      <c r="H8" s="135">
        <v>301.89848634655527</v>
      </c>
      <c r="I8" s="135">
        <v>259.12415307828644</v>
      </c>
      <c r="J8" s="164">
        <v>427.44439191721011</v>
      </c>
      <c r="K8" s="380">
        <v>369.98220828925298</v>
      </c>
      <c r="L8" s="27"/>
      <c r="M8" s="27"/>
      <c r="N8" s="27"/>
    </row>
    <row r="9" spans="1:14">
      <c r="A9" s="27" t="s">
        <v>509</v>
      </c>
      <c r="B9" s="27" t="s">
        <v>96</v>
      </c>
      <c r="C9" s="68" t="s">
        <v>524</v>
      </c>
      <c r="D9" s="136" t="s">
        <v>484</v>
      </c>
      <c r="E9" s="135">
        <f>88.0489763279073+0.611316937575547</f>
        <v>88.660293265482849</v>
      </c>
      <c r="F9" s="135">
        <f>81.3234700871278+0.528391323914281</f>
        <v>81.85186141104208</v>
      </c>
      <c r="G9" s="135">
        <v>78.476720019186743</v>
      </c>
      <c r="H9" s="135">
        <v>83.428255580440606</v>
      </c>
      <c r="I9" s="135">
        <v>62.635064295777731</v>
      </c>
      <c r="J9" s="164">
        <v>69.162272717505914</v>
      </c>
      <c r="K9" s="380">
        <v>67.59036985320202</v>
      </c>
      <c r="L9" s="27"/>
      <c r="M9" s="27"/>
      <c r="N9" s="27"/>
    </row>
    <row r="10" spans="1:14">
      <c r="A10" s="27"/>
      <c r="B10" s="27"/>
      <c r="C10" s="68"/>
      <c r="D10" s="10"/>
      <c r="E10" s="89"/>
      <c r="F10" s="132"/>
      <c r="G10" s="10"/>
      <c r="H10" s="132"/>
      <c r="I10" s="132"/>
      <c r="J10" s="245"/>
      <c r="K10" s="380"/>
      <c r="L10" s="27"/>
      <c r="M10" s="27"/>
      <c r="N10" s="27"/>
    </row>
    <row r="11" spans="1:14">
      <c r="A11" s="4" t="s">
        <v>100</v>
      </c>
      <c r="B11" s="27"/>
      <c r="C11" s="68"/>
      <c r="D11" s="136"/>
      <c r="E11" s="89"/>
      <c r="F11" s="68"/>
      <c r="G11" s="136"/>
      <c r="H11" s="68"/>
      <c r="I11" s="68"/>
      <c r="J11" s="164"/>
      <c r="K11" s="380"/>
      <c r="L11" s="27"/>
      <c r="M11" s="27"/>
      <c r="N11" s="27"/>
    </row>
    <row r="12" spans="1:14">
      <c r="A12" s="27" t="s">
        <v>508</v>
      </c>
      <c r="B12" s="27" t="s">
        <v>97</v>
      </c>
      <c r="C12" s="68" t="s">
        <v>524</v>
      </c>
      <c r="D12" s="136" t="s">
        <v>483</v>
      </c>
      <c r="E12" s="135">
        <v>56.656749999999995</v>
      </c>
      <c r="F12" s="135">
        <v>56.216750000000005</v>
      </c>
      <c r="G12" s="68">
        <v>108</v>
      </c>
      <c r="H12" s="135">
        <v>106.6825</v>
      </c>
      <c r="I12" s="135">
        <v>53.605249999999998</v>
      </c>
      <c r="J12" s="164">
        <v>52.248352500000003</v>
      </c>
      <c r="K12" s="380">
        <v>51.7</v>
      </c>
      <c r="L12" s="27"/>
      <c r="M12" s="27"/>
      <c r="N12" s="27"/>
    </row>
    <row r="13" spans="1:14">
      <c r="A13" s="27"/>
      <c r="B13" s="27"/>
      <c r="C13" s="68"/>
      <c r="D13" s="136"/>
      <c r="E13" s="136"/>
      <c r="F13" s="136"/>
      <c r="G13" s="136"/>
      <c r="H13" s="136"/>
      <c r="I13" s="68"/>
      <c r="J13" s="68"/>
      <c r="K13" s="27"/>
      <c r="L13" s="27"/>
      <c r="M13" s="27"/>
      <c r="N13" s="27"/>
    </row>
    <row r="14" spans="1:14">
      <c r="A14" s="27"/>
      <c r="B14" s="27"/>
      <c r="C14" s="68"/>
      <c r="D14" s="136"/>
      <c r="E14" s="136"/>
      <c r="F14" s="136"/>
      <c r="G14" s="136"/>
      <c r="H14" s="136"/>
      <c r="I14" s="68"/>
      <c r="J14" s="68"/>
      <c r="K14" s="27"/>
      <c r="L14" s="27"/>
      <c r="M14" s="27"/>
      <c r="N14" s="27"/>
    </row>
    <row r="15" spans="1:14">
      <c r="A15" s="434" t="s">
        <v>646</v>
      </c>
      <c r="B15" s="434"/>
      <c r="C15" s="434"/>
      <c r="D15" s="434"/>
      <c r="E15" s="434"/>
      <c r="F15" s="434"/>
      <c r="G15" s="434"/>
      <c r="H15" s="434"/>
      <c r="I15" s="434"/>
      <c r="J15" s="434"/>
      <c r="K15" s="434"/>
      <c r="L15" s="27"/>
      <c r="M15" s="27"/>
      <c r="N15" s="27"/>
    </row>
    <row r="16" spans="1:14">
      <c r="A16" s="434" t="s">
        <v>736</v>
      </c>
      <c r="B16" s="434"/>
      <c r="C16" s="434"/>
      <c r="D16" s="434"/>
      <c r="E16" s="434"/>
      <c r="F16" s="434"/>
      <c r="G16" s="434"/>
      <c r="H16" s="434"/>
      <c r="I16" s="434"/>
      <c r="J16" s="434"/>
      <c r="K16" s="434"/>
    </row>
    <row r="23" spans="5:14">
      <c r="E23" s="22"/>
      <c r="F23" s="22"/>
      <c r="G23" s="68"/>
      <c r="H23" s="135"/>
      <c r="I23" s="135"/>
      <c r="J23" s="135"/>
      <c r="K23" s="135"/>
      <c r="L23" s="89"/>
      <c r="M23" s="89"/>
      <c r="N23" s="135"/>
    </row>
    <row r="24" spans="5:14">
      <c r="E24" s="22"/>
      <c r="F24" s="68"/>
      <c r="G24" s="68"/>
      <c r="H24" s="135"/>
      <c r="I24" s="135"/>
      <c r="J24" s="135"/>
      <c r="K24" s="135"/>
      <c r="L24" s="132"/>
      <c r="M24" s="68"/>
      <c r="N24" s="135"/>
    </row>
    <row r="25" spans="5:14">
      <c r="E25" s="22"/>
      <c r="F25" s="136"/>
      <c r="G25" s="136"/>
      <c r="H25" s="135"/>
      <c r="I25" s="135"/>
      <c r="J25" s="135"/>
      <c r="K25" s="135"/>
      <c r="L25" s="10"/>
      <c r="M25" s="136"/>
      <c r="N25" s="68"/>
    </row>
    <row r="26" spans="5:14">
      <c r="E26" s="22"/>
      <c r="F26" s="136"/>
      <c r="G26" s="136"/>
      <c r="H26" s="135"/>
      <c r="I26" s="135"/>
      <c r="J26" s="135"/>
      <c r="K26" s="135"/>
      <c r="L26" s="132"/>
      <c r="M26" s="68"/>
      <c r="N26" s="135"/>
    </row>
    <row r="27" spans="5:14">
      <c r="E27" s="22"/>
      <c r="F27" s="136"/>
      <c r="G27" s="136"/>
      <c r="H27" s="135"/>
      <c r="I27" s="135"/>
      <c r="J27" s="135"/>
      <c r="K27" s="135"/>
      <c r="L27" s="132"/>
      <c r="M27" s="68"/>
      <c r="N27" s="135"/>
    </row>
    <row r="28" spans="5:14">
      <c r="E28" s="4"/>
      <c r="F28" s="136"/>
      <c r="G28" s="136"/>
      <c r="H28" s="164"/>
      <c r="I28" s="329"/>
      <c r="J28" s="164"/>
      <c r="K28" s="164"/>
      <c r="L28" s="245"/>
      <c r="M28" s="164"/>
      <c r="N28" s="164"/>
    </row>
  </sheetData>
  <mergeCells count="2">
    <mergeCell ref="A15:K15"/>
    <mergeCell ref="A16:K16"/>
  </mergeCells>
  <conditionalFormatting sqref="L28:M28">
    <cfRule type="cellIs" dxfId="768" priority="104" operator="equal">
      <formula>"-"</formula>
    </cfRule>
  </conditionalFormatting>
  <conditionalFormatting sqref="H27:K27">
    <cfRule type="cellIs" dxfId="767" priority="98" stopIfTrue="1" operator="equal">
      <formula>"-"</formula>
    </cfRule>
    <cfRule type="containsText" dxfId="766" priority="99" stopIfTrue="1" operator="containsText" text="leer">
      <formula>NOT(ISERROR(SEARCH("leer",H27)))</formula>
    </cfRule>
  </conditionalFormatting>
  <conditionalFormatting sqref="H27:K28">
    <cfRule type="cellIs" dxfId="765" priority="103" operator="equal">
      <formula>"-"</formula>
    </cfRule>
  </conditionalFormatting>
  <conditionalFormatting sqref="H27:K27">
    <cfRule type="cellIs" dxfId="764" priority="101" stopIfTrue="1" operator="equal">
      <formula>"-"</formula>
    </cfRule>
    <cfRule type="containsText" dxfId="763" priority="102" stopIfTrue="1" operator="containsText" text="leer">
      <formula>NOT(ISERROR(SEARCH("leer",H27)))</formula>
    </cfRule>
  </conditionalFormatting>
  <conditionalFormatting sqref="H27:K28">
    <cfRule type="cellIs" dxfId="762" priority="100" operator="equal">
      <formula>"-"</formula>
    </cfRule>
  </conditionalFormatting>
  <conditionalFormatting sqref="N27:N28">
    <cfRule type="cellIs" dxfId="761" priority="97" operator="equal">
      <formula>"-"</formula>
    </cfRule>
  </conditionalFormatting>
  <conditionalFormatting sqref="N27">
    <cfRule type="cellIs" dxfId="760" priority="95" stopIfTrue="1" operator="equal">
      <formula>"-"</formula>
    </cfRule>
    <cfRule type="containsText" dxfId="759" priority="96" stopIfTrue="1" operator="containsText" text="leer">
      <formula>NOT(ISERROR(SEARCH("leer",N27)))</formula>
    </cfRule>
  </conditionalFormatting>
  <conditionalFormatting sqref="N27:N28">
    <cfRule type="cellIs" dxfId="758" priority="94" operator="equal">
      <formula>"-"</formula>
    </cfRule>
  </conditionalFormatting>
  <conditionalFormatting sqref="N27">
    <cfRule type="cellIs" dxfId="757" priority="92" stopIfTrue="1" operator="equal">
      <formula>"-"</formula>
    </cfRule>
    <cfRule type="containsText" dxfId="756" priority="93" stopIfTrue="1" operator="containsText" text="leer">
      <formula>NOT(ISERROR(SEARCH("leer",N27)))</formula>
    </cfRule>
  </conditionalFormatting>
  <conditionalFormatting sqref="H26:K26">
    <cfRule type="cellIs" dxfId="755" priority="90" stopIfTrue="1" operator="equal">
      <formula>"-"</formula>
    </cfRule>
    <cfRule type="containsText" dxfId="754" priority="91" stopIfTrue="1" operator="containsText" text="leer">
      <formula>NOT(ISERROR(SEARCH("leer",H26)))</formula>
    </cfRule>
  </conditionalFormatting>
  <conditionalFormatting sqref="H26:K26">
    <cfRule type="cellIs" dxfId="753" priority="89" stopIfTrue="1" operator="equal">
      <formula>"-"</formula>
    </cfRule>
  </conditionalFormatting>
  <conditionalFormatting sqref="H26:K26">
    <cfRule type="cellIs" dxfId="752" priority="87" stopIfTrue="1" operator="equal">
      <formula>"-"</formula>
    </cfRule>
    <cfRule type="containsText" dxfId="751" priority="88" stopIfTrue="1" operator="containsText" text="leer">
      <formula>NOT(ISERROR(SEARCH("leer",H26)))</formula>
    </cfRule>
  </conditionalFormatting>
  <conditionalFormatting sqref="H26:K26">
    <cfRule type="cellIs" dxfId="750" priority="86" stopIfTrue="1" operator="equal">
      <formula>"-"</formula>
    </cfRule>
  </conditionalFormatting>
  <conditionalFormatting sqref="N26">
    <cfRule type="cellIs" dxfId="749" priority="84" stopIfTrue="1" operator="equal">
      <formula>"-"</formula>
    </cfRule>
    <cfRule type="containsText" dxfId="748" priority="85" stopIfTrue="1" operator="containsText" text="leer">
      <formula>NOT(ISERROR(SEARCH("leer",N26)))</formula>
    </cfRule>
  </conditionalFormatting>
  <conditionalFormatting sqref="N26">
    <cfRule type="cellIs" dxfId="747" priority="83" stopIfTrue="1" operator="equal">
      <formula>"-"</formula>
    </cfRule>
  </conditionalFormatting>
  <conditionalFormatting sqref="N26">
    <cfRule type="cellIs" dxfId="746" priority="81" stopIfTrue="1" operator="equal">
      <formula>"-"</formula>
    </cfRule>
    <cfRule type="containsText" dxfId="745" priority="82" stopIfTrue="1" operator="containsText" text="leer">
      <formula>NOT(ISERROR(SEARCH("leer",N26)))</formula>
    </cfRule>
  </conditionalFormatting>
  <conditionalFormatting sqref="N26">
    <cfRule type="cellIs" dxfId="744" priority="80" stopIfTrue="1" operator="equal">
      <formula>"-"</formula>
    </cfRule>
  </conditionalFormatting>
  <conditionalFormatting sqref="H26:K26">
    <cfRule type="cellIs" dxfId="743" priority="78" stopIfTrue="1" operator="equal">
      <formula>"-"</formula>
    </cfRule>
    <cfRule type="containsText" dxfId="742" priority="79" stopIfTrue="1" operator="containsText" text="leer">
      <formula>NOT(ISERROR(SEARCH("leer",H26)))</formula>
    </cfRule>
  </conditionalFormatting>
  <conditionalFormatting sqref="H26:K26">
    <cfRule type="cellIs" dxfId="741" priority="77" stopIfTrue="1" operator="equal">
      <formula>"-"</formula>
    </cfRule>
  </conditionalFormatting>
  <conditionalFormatting sqref="H26:K26">
    <cfRule type="cellIs" dxfId="740" priority="75" stopIfTrue="1" operator="equal">
      <formula>"-"</formula>
    </cfRule>
    <cfRule type="containsText" dxfId="739" priority="76" stopIfTrue="1" operator="containsText" text="leer">
      <formula>NOT(ISERROR(SEARCH("leer",H26)))</formula>
    </cfRule>
  </conditionalFormatting>
  <conditionalFormatting sqref="H26:K26">
    <cfRule type="cellIs" dxfId="738" priority="74" stopIfTrue="1" operator="equal">
      <formula>"-"</formula>
    </cfRule>
  </conditionalFormatting>
  <conditionalFormatting sqref="N26">
    <cfRule type="cellIs" dxfId="737" priority="72" stopIfTrue="1" operator="equal">
      <formula>"-"</formula>
    </cfRule>
    <cfRule type="containsText" dxfId="736" priority="73" stopIfTrue="1" operator="containsText" text="leer">
      <formula>NOT(ISERROR(SEARCH("leer",N26)))</formula>
    </cfRule>
  </conditionalFormatting>
  <conditionalFormatting sqref="N26">
    <cfRule type="cellIs" dxfId="735" priority="71" stopIfTrue="1" operator="equal">
      <formula>"-"</formula>
    </cfRule>
  </conditionalFormatting>
  <conditionalFormatting sqref="N26">
    <cfRule type="cellIs" dxfId="734" priority="69" stopIfTrue="1" operator="equal">
      <formula>"-"</formula>
    </cfRule>
    <cfRule type="containsText" dxfId="733" priority="70" stopIfTrue="1" operator="containsText" text="leer">
      <formula>NOT(ISERROR(SEARCH("leer",N26)))</formula>
    </cfRule>
  </conditionalFormatting>
  <conditionalFormatting sqref="N26">
    <cfRule type="cellIs" dxfId="732" priority="68" stopIfTrue="1" operator="equal">
      <formula>"-"</formula>
    </cfRule>
  </conditionalFormatting>
  <conditionalFormatting sqref="L28:M28 H26:K28 N26:N28">
    <cfRule type="cellIs" dxfId="731" priority="67" operator="equal">
      <formula>"-"</formula>
    </cfRule>
  </conditionalFormatting>
  <conditionalFormatting sqref="H26:K27 N26:N27">
    <cfRule type="cellIs" dxfId="730" priority="65" stopIfTrue="1" operator="equal">
      <formula>"-"</formula>
    </cfRule>
    <cfRule type="containsText" dxfId="729" priority="66" stopIfTrue="1" operator="containsText" text="leer">
      <formula>NOT(ISERROR(SEARCH("leer",H26)))</formula>
    </cfRule>
  </conditionalFormatting>
  <conditionalFormatting sqref="H27:K28">
    <cfRule type="cellIs" dxfId="728" priority="64" operator="equal">
      <formula>"-"</formula>
    </cfRule>
  </conditionalFormatting>
  <conditionalFormatting sqref="H27:K27">
    <cfRule type="cellIs" dxfId="727" priority="62" stopIfTrue="1" operator="equal">
      <formula>"-"</formula>
    </cfRule>
    <cfRule type="containsText" dxfId="726" priority="63" stopIfTrue="1" operator="containsText" text="leer">
      <formula>NOT(ISERROR(SEARCH("leer",H27)))</formula>
    </cfRule>
  </conditionalFormatting>
  <conditionalFormatting sqref="N25 H25:K25">
    <cfRule type="cellIs" dxfId="725" priority="61" operator="equal">
      <formula>"-"</formula>
    </cfRule>
  </conditionalFormatting>
  <conditionalFormatting sqref="N25 H25:K25">
    <cfRule type="cellIs" dxfId="724" priority="59" stopIfTrue="1" operator="equal">
      <formula>"-"</formula>
    </cfRule>
    <cfRule type="containsText" dxfId="723" priority="60" stopIfTrue="1" operator="containsText" text="leer">
      <formula>NOT(ISERROR(SEARCH("leer",H25)))</formula>
    </cfRule>
  </conditionalFormatting>
  <conditionalFormatting sqref="N24 H24:K24">
    <cfRule type="cellIs" dxfId="722" priority="58" operator="equal">
      <formula>"-"</formula>
    </cfRule>
  </conditionalFormatting>
  <conditionalFormatting sqref="N24 H24:K24">
    <cfRule type="cellIs" dxfId="721" priority="56" stopIfTrue="1" operator="equal">
      <formula>"-"</formula>
    </cfRule>
    <cfRule type="containsText" dxfId="720" priority="57" stopIfTrue="1" operator="containsText" text="leer">
      <formula>NOT(ISERROR(SEARCH("leer",H24)))</formula>
    </cfRule>
  </conditionalFormatting>
  <conditionalFormatting sqref="N23 H23 J23:K23">
    <cfRule type="cellIs" dxfId="719" priority="55" operator="equal">
      <formula>"-"</formula>
    </cfRule>
  </conditionalFormatting>
  <conditionalFormatting sqref="N23 H23 J23:K23">
    <cfRule type="cellIs" dxfId="718" priority="53" stopIfTrue="1" operator="equal">
      <formula>"-"</formula>
    </cfRule>
    <cfRule type="containsText" dxfId="717" priority="54" stopIfTrue="1" operator="containsText" text="leer">
      <formula>NOT(ISERROR(SEARCH("leer",H23)))</formula>
    </cfRule>
  </conditionalFormatting>
  <conditionalFormatting sqref="J10:J11">
    <cfRule type="cellIs" dxfId="716" priority="52" operator="equal">
      <formula>"-"</formula>
    </cfRule>
  </conditionalFormatting>
  <conditionalFormatting sqref="I6:I9">
    <cfRule type="cellIs" dxfId="715" priority="46" stopIfTrue="1" operator="equal">
      <formula>"-"</formula>
    </cfRule>
    <cfRule type="containsText" dxfId="714" priority="47" stopIfTrue="1" operator="containsText" text="leer">
      <formula>NOT(ISERROR(SEARCH("leer",I6)))</formula>
    </cfRule>
  </conditionalFormatting>
  <conditionalFormatting sqref="I6:J9">
    <cfRule type="cellIs" dxfId="713" priority="51" operator="equal">
      <formula>"-"</formula>
    </cfRule>
  </conditionalFormatting>
  <conditionalFormatting sqref="I6:I9">
    <cfRule type="cellIs" dxfId="712" priority="49" stopIfTrue="1" operator="equal">
      <formula>"-"</formula>
    </cfRule>
    <cfRule type="containsText" dxfId="711" priority="50" stopIfTrue="1" operator="containsText" text="leer">
      <formula>NOT(ISERROR(SEARCH("leer",I6)))</formula>
    </cfRule>
  </conditionalFormatting>
  <conditionalFormatting sqref="I6:J9">
    <cfRule type="cellIs" dxfId="710" priority="48" operator="equal">
      <formula>"-"</formula>
    </cfRule>
  </conditionalFormatting>
  <conditionalFormatting sqref="I12:J12">
    <cfRule type="cellIs" dxfId="709" priority="45" operator="equal">
      <formula>"-"</formula>
    </cfRule>
  </conditionalFormatting>
  <conditionalFormatting sqref="I12">
    <cfRule type="cellIs" dxfId="708" priority="43" stopIfTrue="1" operator="equal">
      <formula>"-"</formula>
    </cfRule>
    <cfRule type="containsText" dxfId="707" priority="44" stopIfTrue="1" operator="containsText" text="leer">
      <formula>NOT(ISERROR(SEARCH("leer",I12)))</formula>
    </cfRule>
  </conditionalFormatting>
  <conditionalFormatting sqref="I12:J12">
    <cfRule type="cellIs" dxfId="706" priority="42" operator="equal">
      <formula>"-"</formula>
    </cfRule>
  </conditionalFormatting>
  <conditionalFormatting sqref="I12">
    <cfRule type="cellIs" dxfId="705" priority="40" stopIfTrue="1" operator="equal">
      <formula>"-"</formula>
    </cfRule>
    <cfRule type="containsText" dxfId="704" priority="41" stopIfTrue="1" operator="containsText" text="leer">
      <formula>NOT(ISERROR(SEARCH("leer",I12)))</formula>
    </cfRule>
  </conditionalFormatting>
  <conditionalFormatting sqref="H6:H9">
    <cfRule type="cellIs" dxfId="703" priority="38" stopIfTrue="1" operator="equal">
      <formula>"-"</formula>
    </cfRule>
    <cfRule type="containsText" dxfId="702" priority="39" stopIfTrue="1" operator="containsText" text="leer">
      <formula>NOT(ISERROR(SEARCH("leer",H6)))</formula>
    </cfRule>
  </conditionalFormatting>
  <conditionalFormatting sqref="H6:H9">
    <cfRule type="cellIs" dxfId="701" priority="37" stopIfTrue="1" operator="equal">
      <formula>"-"</formula>
    </cfRule>
  </conditionalFormatting>
  <conditionalFormatting sqref="H6:H9">
    <cfRule type="cellIs" dxfId="700" priority="35" stopIfTrue="1" operator="equal">
      <formula>"-"</formula>
    </cfRule>
    <cfRule type="containsText" dxfId="699" priority="36" stopIfTrue="1" operator="containsText" text="leer">
      <formula>NOT(ISERROR(SEARCH("leer",H6)))</formula>
    </cfRule>
  </conditionalFormatting>
  <conditionalFormatting sqref="H6:H9">
    <cfRule type="cellIs" dxfId="698" priority="34" stopIfTrue="1" operator="equal">
      <formula>"-"</formula>
    </cfRule>
  </conditionalFormatting>
  <conditionalFormatting sqref="H12">
    <cfRule type="cellIs" dxfId="697" priority="32" stopIfTrue="1" operator="equal">
      <formula>"-"</formula>
    </cfRule>
    <cfRule type="containsText" dxfId="696" priority="33" stopIfTrue="1" operator="containsText" text="leer">
      <formula>NOT(ISERROR(SEARCH("leer",H12)))</formula>
    </cfRule>
  </conditionalFormatting>
  <conditionalFormatting sqref="H12">
    <cfRule type="cellIs" dxfId="695" priority="31" stopIfTrue="1" operator="equal">
      <formula>"-"</formula>
    </cfRule>
  </conditionalFormatting>
  <conditionalFormatting sqref="H12">
    <cfRule type="cellIs" dxfId="694" priority="29" stopIfTrue="1" operator="equal">
      <formula>"-"</formula>
    </cfRule>
    <cfRule type="containsText" dxfId="693" priority="30" stopIfTrue="1" operator="containsText" text="leer">
      <formula>NOT(ISERROR(SEARCH("leer",H12)))</formula>
    </cfRule>
  </conditionalFormatting>
  <conditionalFormatting sqref="H12">
    <cfRule type="cellIs" dxfId="692" priority="28" stopIfTrue="1" operator="equal">
      <formula>"-"</formula>
    </cfRule>
  </conditionalFormatting>
  <conditionalFormatting sqref="H6:H9">
    <cfRule type="cellIs" dxfId="691" priority="26" stopIfTrue="1" operator="equal">
      <formula>"-"</formula>
    </cfRule>
    <cfRule type="containsText" dxfId="690" priority="27" stopIfTrue="1" operator="containsText" text="leer">
      <formula>NOT(ISERROR(SEARCH("leer",H6)))</formula>
    </cfRule>
  </conditionalFormatting>
  <conditionalFormatting sqref="H6:H9">
    <cfRule type="cellIs" dxfId="689" priority="25" stopIfTrue="1" operator="equal">
      <formula>"-"</formula>
    </cfRule>
  </conditionalFormatting>
  <conditionalFormatting sqref="H6:H9">
    <cfRule type="cellIs" dxfId="688" priority="23" stopIfTrue="1" operator="equal">
      <formula>"-"</formula>
    </cfRule>
    <cfRule type="containsText" dxfId="687" priority="24" stopIfTrue="1" operator="containsText" text="leer">
      <formula>NOT(ISERROR(SEARCH("leer",H6)))</formula>
    </cfRule>
  </conditionalFormatting>
  <conditionalFormatting sqref="H6:H9">
    <cfRule type="cellIs" dxfId="686" priority="22" stopIfTrue="1" operator="equal">
      <formula>"-"</formula>
    </cfRule>
  </conditionalFormatting>
  <conditionalFormatting sqref="H12">
    <cfRule type="cellIs" dxfId="685" priority="20" stopIfTrue="1" operator="equal">
      <formula>"-"</formula>
    </cfRule>
    <cfRule type="containsText" dxfId="684" priority="21" stopIfTrue="1" operator="containsText" text="leer">
      <formula>NOT(ISERROR(SEARCH("leer",H12)))</formula>
    </cfRule>
  </conditionalFormatting>
  <conditionalFormatting sqref="H12">
    <cfRule type="cellIs" dxfId="683" priority="19" stopIfTrue="1" operator="equal">
      <formula>"-"</formula>
    </cfRule>
  </conditionalFormatting>
  <conditionalFormatting sqref="H12">
    <cfRule type="cellIs" dxfId="682" priority="17" stopIfTrue="1" operator="equal">
      <formula>"-"</formula>
    </cfRule>
    <cfRule type="containsText" dxfId="681" priority="18" stopIfTrue="1" operator="containsText" text="leer">
      <formula>NOT(ISERROR(SEARCH("leer",H12)))</formula>
    </cfRule>
  </conditionalFormatting>
  <conditionalFormatting sqref="H12">
    <cfRule type="cellIs" dxfId="680" priority="16" stopIfTrue="1" operator="equal">
      <formula>"-"</formula>
    </cfRule>
  </conditionalFormatting>
  <conditionalFormatting sqref="J10:J11 H6:J9 H12:J12">
    <cfRule type="cellIs" dxfId="679" priority="15" operator="equal">
      <formula>"-"</formula>
    </cfRule>
  </conditionalFormatting>
  <conditionalFormatting sqref="H6:I9 H12:I12">
    <cfRule type="cellIs" dxfId="678" priority="13" stopIfTrue="1" operator="equal">
      <formula>"-"</formula>
    </cfRule>
    <cfRule type="containsText" dxfId="677" priority="14" stopIfTrue="1" operator="containsText" text="leer">
      <formula>NOT(ISERROR(SEARCH("leer",H6)))</formula>
    </cfRule>
  </conditionalFormatting>
  <conditionalFormatting sqref="I6:J9">
    <cfRule type="cellIs" dxfId="676" priority="12" operator="equal">
      <formula>"-"</formula>
    </cfRule>
  </conditionalFormatting>
  <conditionalFormatting sqref="I6:I9">
    <cfRule type="cellIs" dxfId="675" priority="10" stopIfTrue="1" operator="equal">
      <formula>"-"</formula>
    </cfRule>
    <cfRule type="containsText" dxfId="674" priority="11" stopIfTrue="1" operator="containsText" text="leer">
      <formula>NOT(ISERROR(SEARCH("leer",I6)))</formula>
    </cfRule>
  </conditionalFormatting>
  <conditionalFormatting sqref="G12 G6:G9">
    <cfRule type="cellIs" dxfId="673" priority="9" operator="equal">
      <formula>"-"</formula>
    </cfRule>
  </conditionalFormatting>
  <conditionalFormatting sqref="G12 G6:G9">
    <cfRule type="cellIs" dxfId="672" priority="7" stopIfTrue="1" operator="equal">
      <formula>"-"</formula>
    </cfRule>
    <cfRule type="containsText" dxfId="671" priority="8" stopIfTrue="1" operator="containsText" text="leer">
      <formula>NOT(ISERROR(SEARCH("leer",G6)))</formula>
    </cfRule>
  </conditionalFormatting>
  <conditionalFormatting sqref="F12 F6:F9">
    <cfRule type="cellIs" dxfId="670" priority="6" operator="equal">
      <formula>"-"</formula>
    </cfRule>
  </conditionalFormatting>
  <conditionalFormatting sqref="F12 F6:F9">
    <cfRule type="cellIs" dxfId="669" priority="4" stopIfTrue="1" operator="equal">
      <formula>"-"</formula>
    </cfRule>
    <cfRule type="containsText" dxfId="668" priority="5" stopIfTrue="1" operator="containsText" text="leer">
      <formula>NOT(ISERROR(SEARCH("leer",F6)))</formula>
    </cfRule>
  </conditionalFormatting>
  <conditionalFormatting sqref="E12 E6 E8:E9">
    <cfRule type="cellIs" dxfId="667" priority="3" operator="equal">
      <formula>"-"</formula>
    </cfRule>
  </conditionalFormatting>
  <conditionalFormatting sqref="E12 E6 E8:E9">
    <cfRule type="cellIs" dxfId="666" priority="1" stopIfTrue="1" operator="equal">
      <formula>"-"</formula>
    </cfRule>
    <cfRule type="containsText" dxfId="665" priority="2" stopIfTrue="1" operator="containsText" text="leer">
      <formula>NOT(ISERROR(SEARCH("leer",E6)))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showRuler="0" zoomScaleNormal="100" workbookViewId="0"/>
  </sheetViews>
  <sheetFormatPr baseColWidth="10" defaultColWidth="11.42578125" defaultRowHeight="12.75"/>
  <cols>
    <col min="1" max="1" width="34.28515625" style="5" customWidth="1"/>
    <col min="2" max="2" width="12.85546875" style="5" customWidth="1"/>
    <col min="3" max="3" width="11.42578125" style="5"/>
    <col min="4" max="5" width="12.28515625" style="8" customWidth="1"/>
    <col min="6" max="8" width="11.42578125" style="8" customWidth="1"/>
    <col min="9" max="10" width="11.42578125" style="5" customWidth="1"/>
    <col min="11" max="16384" width="11.42578125" style="5"/>
  </cols>
  <sheetData>
    <row r="1" spans="1:12">
      <c r="A1" s="92" t="s">
        <v>343</v>
      </c>
      <c r="D1" s="5"/>
      <c r="E1" s="5"/>
      <c r="F1" s="5"/>
      <c r="G1" s="5"/>
      <c r="H1" s="5"/>
    </row>
    <row r="2" spans="1:12">
      <c r="A2" s="280"/>
      <c r="D2" s="5"/>
      <c r="E2" s="5"/>
      <c r="F2" s="5"/>
      <c r="G2" s="5"/>
      <c r="H2" s="5"/>
    </row>
    <row r="3" spans="1:12">
      <c r="A3" s="128" t="s">
        <v>746</v>
      </c>
      <c r="B3" s="4"/>
      <c r="C3" s="5" t="s">
        <v>385</v>
      </c>
      <c r="D3" s="5" t="s">
        <v>477</v>
      </c>
      <c r="E3" s="22">
        <v>2010</v>
      </c>
      <c r="F3" s="22">
        <v>2011</v>
      </c>
      <c r="G3" s="22">
        <v>2012</v>
      </c>
      <c r="H3" s="22">
        <v>2013</v>
      </c>
      <c r="I3" s="4">
        <v>2014</v>
      </c>
      <c r="J3" s="4">
        <v>2015</v>
      </c>
      <c r="K3" s="341" t="s">
        <v>838</v>
      </c>
    </row>
    <row r="4" spans="1:12">
      <c r="A4" s="12"/>
      <c r="C4" s="8"/>
      <c r="I4" s="8"/>
      <c r="J4" s="8"/>
      <c r="K4" s="340"/>
    </row>
    <row r="5" spans="1:12">
      <c r="A5" s="203" t="s">
        <v>747</v>
      </c>
      <c r="B5" s="27" t="s">
        <v>264</v>
      </c>
      <c r="C5" s="27"/>
      <c r="D5" s="68" t="s">
        <v>786</v>
      </c>
      <c r="E5" s="18"/>
      <c r="F5" s="18">
        <v>52154</v>
      </c>
      <c r="G5" s="18">
        <v>50306</v>
      </c>
      <c r="H5" s="18">
        <v>48250</v>
      </c>
      <c r="I5" s="19">
        <v>45029</v>
      </c>
      <c r="J5" s="198">
        <v>47173</v>
      </c>
      <c r="K5" s="340">
        <v>13040</v>
      </c>
    </row>
    <row r="6" spans="1:12">
      <c r="A6" s="203" t="s">
        <v>748</v>
      </c>
      <c r="B6" s="27" t="s">
        <v>264</v>
      </c>
      <c r="C6" s="27"/>
      <c r="D6" s="68" t="s">
        <v>786</v>
      </c>
      <c r="E6" s="18"/>
      <c r="F6" s="18">
        <v>342</v>
      </c>
      <c r="G6" s="18">
        <v>339</v>
      </c>
      <c r="H6" s="18">
        <v>340</v>
      </c>
      <c r="I6" s="19">
        <v>492</v>
      </c>
      <c r="J6" s="198">
        <v>2246</v>
      </c>
      <c r="K6" s="340">
        <v>312</v>
      </c>
    </row>
    <row r="7" spans="1:12">
      <c r="A7" s="5" t="s">
        <v>749</v>
      </c>
      <c r="B7" s="5" t="s">
        <v>354</v>
      </c>
      <c r="D7" s="68" t="s">
        <v>786</v>
      </c>
      <c r="E7" s="18">
        <v>3082.31781</v>
      </c>
      <c r="F7" s="18">
        <v>3282.8308080000002</v>
      </c>
      <c r="G7" s="19">
        <v>3366.2399120199998</v>
      </c>
      <c r="H7" s="19">
        <v>3379.8509565500003</v>
      </c>
      <c r="I7" s="19">
        <v>3399.09152606</v>
      </c>
      <c r="J7" s="198">
        <v>4752</v>
      </c>
      <c r="K7" s="340">
        <v>2680</v>
      </c>
      <c r="L7" s="29"/>
    </row>
    <row r="8" spans="1:12">
      <c r="A8" s="284"/>
      <c r="B8" s="282"/>
      <c r="C8" s="282"/>
      <c r="I8" s="282"/>
      <c r="J8" s="282"/>
      <c r="L8" s="29"/>
    </row>
    <row r="9" spans="1:12">
      <c r="A9" s="435" t="s">
        <v>839</v>
      </c>
      <c r="B9" s="435"/>
      <c r="C9" s="435"/>
      <c r="D9" s="435"/>
      <c r="E9" s="435"/>
      <c r="F9" s="435"/>
      <c r="G9" s="435"/>
      <c r="H9" s="435"/>
      <c r="I9" s="435"/>
      <c r="J9" s="435"/>
      <c r="K9" s="435"/>
      <c r="L9" s="29"/>
    </row>
    <row r="10" spans="1:12">
      <c r="A10" s="20"/>
      <c r="C10" s="8"/>
      <c r="D10" s="22"/>
      <c r="E10" s="22"/>
      <c r="F10" s="22"/>
      <c r="G10" s="22"/>
      <c r="H10" s="22"/>
      <c r="I10" s="8"/>
      <c r="J10" s="8"/>
      <c r="L10" s="29"/>
    </row>
    <row r="11" spans="1:12">
      <c r="A11" s="12"/>
      <c r="C11" s="8"/>
      <c r="I11" s="8"/>
      <c r="J11" s="8"/>
      <c r="L11" s="29"/>
    </row>
    <row r="12" spans="1:12">
      <c r="A12" s="452"/>
      <c r="B12" s="452"/>
      <c r="C12" s="8"/>
      <c r="I12" s="8"/>
      <c r="J12" s="8"/>
      <c r="L12" s="29"/>
    </row>
    <row r="13" spans="1:12">
      <c r="A13" s="12"/>
      <c r="C13" s="8"/>
      <c r="I13" s="8"/>
      <c r="J13" s="8"/>
    </row>
    <row r="14" spans="1:12">
      <c r="A14" s="12"/>
      <c r="C14" s="8"/>
      <c r="I14" s="8"/>
      <c r="J14" s="8"/>
    </row>
    <row r="15" spans="1:12">
      <c r="A15" s="12"/>
      <c r="C15" s="8"/>
      <c r="F15" s="22"/>
      <c r="H15" s="18"/>
      <c r="I15" s="18"/>
      <c r="J15" s="18"/>
    </row>
    <row r="16" spans="1:12">
      <c r="A16" s="12"/>
      <c r="C16" s="8"/>
      <c r="F16" s="22"/>
      <c r="H16" s="18"/>
      <c r="I16" s="18"/>
      <c r="J16" s="18"/>
    </row>
    <row r="17" spans="1:10">
      <c r="A17" s="12"/>
      <c r="C17" s="8"/>
      <c r="F17" s="22"/>
      <c r="H17" s="18"/>
      <c r="I17" s="18"/>
      <c r="J17" s="19"/>
    </row>
    <row r="18" spans="1:10">
      <c r="A18" s="12"/>
      <c r="C18" s="8"/>
      <c r="F18" s="22"/>
      <c r="H18" s="18"/>
      <c r="I18" s="18"/>
      <c r="J18" s="19"/>
    </row>
    <row r="19" spans="1:10">
      <c r="A19" s="12"/>
      <c r="C19" s="8"/>
      <c r="F19" s="4"/>
      <c r="H19" s="19"/>
      <c r="I19" s="19"/>
      <c r="J19" s="19"/>
    </row>
    <row r="20" spans="1:10">
      <c r="A20" s="12"/>
      <c r="C20" s="8"/>
      <c r="F20" s="4"/>
      <c r="H20" s="68"/>
      <c r="I20" s="68"/>
      <c r="J20" s="68"/>
    </row>
    <row r="21" spans="1:10">
      <c r="A21" s="12"/>
      <c r="C21" s="8"/>
      <c r="I21" s="8"/>
      <c r="J21" s="8"/>
    </row>
    <row r="22" spans="1:10">
      <c r="A22" s="12"/>
      <c r="C22" s="8"/>
      <c r="I22" s="8"/>
      <c r="J22" s="8"/>
    </row>
    <row r="23" spans="1:10">
      <c r="A23" s="12"/>
      <c r="C23" s="8"/>
      <c r="I23" s="8"/>
      <c r="J23" s="8"/>
    </row>
    <row r="24" spans="1:10">
      <c r="A24" s="12"/>
      <c r="C24" s="8"/>
      <c r="I24" s="8"/>
      <c r="J24" s="8"/>
    </row>
    <row r="25" spans="1:10">
      <c r="A25" s="12"/>
      <c r="C25" s="8"/>
      <c r="I25" s="8"/>
      <c r="J25" s="8"/>
    </row>
    <row r="26" spans="1:10">
      <c r="A26" s="12"/>
      <c r="C26" s="8"/>
      <c r="I26" s="8"/>
      <c r="J26" s="8"/>
    </row>
    <row r="27" spans="1:10">
      <c r="A27" s="12"/>
      <c r="C27" s="8"/>
    </row>
    <row r="28" spans="1:10">
      <c r="A28" s="12"/>
      <c r="C28" s="8"/>
    </row>
    <row r="29" spans="1:10">
      <c r="A29" s="12"/>
      <c r="C29" s="8"/>
    </row>
    <row r="30" spans="1:10">
      <c r="A30" s="12"/>
      <c r="C30" s="8"/>
    </row>
    <row r="31" spans="1:10">
      <c r="A31" s="12"/>
      <c r="C31" s="8"/>
    </row>
    <row r="32" spans="1:10">
      <c r="A32" s="12"/>
      <c r="C32" s="8"/>
      <c r="I32" s="8"/>
      <c r="J32" s="8"/>
    </row>
    <row r="33" spans="1:10">
      <c r="A33" s="12"/>
      <c r="C33" s="8"/>
      <c r="I33" s="8"/>
      <c r="J33" s="8"/>
    </row>
    <row r="34" spans="1:10">
      <c r="A34" s="12"/>
      <c r="C34" s="8"/>
      <c r="I34" s="8"/>
      <c r="J34" s="8"/>
    </row>
    <row r="35" spans="1:10">
      <c r="A35" s="12"/>
      <c r="C35" s="8"/>
      <c r="I35" s="8"/>
      <c r="J35" s="8"/>
    </row>
    <row r="36" spans="1:10">
      <c r="A36" s="12"/>
      <c r="C36" s="8"/>
      <c r="I36" s="8"/>
      <c r="J36" s="8"/>
    </row>
    <row r="37" spans="1:10">
      <c r="A37" s="12"/>
      <c r="C37" s="8"/>
      <c r="I37" s="8"/>
      <c r="J37" s="8"/>
    </row>
    <row r="38" spans="1:10">
      <c r="A38" s="12"/>
      <c r="C38" s="8"/>
      <c r="I38" s="8"/>
      <c r="J38" s="8"/>
    </row>
    <row r="39" spans="1:10">
      <c r="A39" s="12"/>
      <c r="C39" s="8"/>
      <c r="I39" s="8"/>
      <c r="J39" s="8"/>
    </row>
    <row r="40" spans="1:10">
      <c r="A40" s="12"/>
      <c r="C40" s="8"/>
      <c r="I40" s="8"/>
      <c r="J40" s="8"/>
    </row>
    <row r="41" spans="1:10">
      <c r="A41" s="12"/>
      <c r="C41" s="8"/>
      <c r="I41" s="8"/>
      <c r="J41" s="8"/>
    </row>
    <row r="42" spans="1:10">
      <c r="A42" s="12"/>
      <c r="C42" s="8"/>
      <c r="I42" s="8"/>
      <c r="J42" s="8"/>
    </row>
    <row r="43" spans="1:10">
      <c r="A43" s="12"/>
      <c r="C43" s="8"/>
      <c r="I43" s="8"/>
      <c r="J43" s="8"/>
    </row>
    <row r="44" spans="1:10">
      <c r="A44" s="12"/>
      <c r="C44" s="8"/>
      <c r="I44" s="8"/>
      <c r="J44" s="8"/>
    </row>
    <row r="45" spans="1:10">
      <c r="A45" s="12"/>
      <c r="C45" s="8"/>
      <c r="I45" s="8"/>
      <c r="J45" s="8"/>
    </row>
    <row r="46" spans="1:10">
      <c r="A46" s="12"/>
      <c r="C46" s="8"/>
      <c r="I46" s="8"/>
      <c r="J46" s="8"/>
    </row>
    <row r="47" spans="1:10">
      <c r="A47" s="12"/>
      <c r="C47" s="8"/>
      <c r="I47" s="8"/>
      <c r="J47" s="8"/>
    </row>
    <row r="48" spans="1:10">
      <c r="A48" s="12"/>
      <c r="C48" s="8"/>
      <c r="I48" s="8"/>
      <c r="J48" s="8"/>
    </row>
    <row r="49" spans="1:10">
      <c r="A49" s="12"/>
      <c r="C49" s="8"/>
      <c r="I49" s="8"/>
      <c r="J49" s="8"/>
    </row>
    <row r="50" spans="1:10">
      <c r="A50" s="12"/>
      <c r="C50" s="8"/>
      <c r="I50" s="8"/>
      <c r="J50" s="8"/>
    </row>
    <row r="51" spans="1:10">
      <c r="A51" s="12"/>
      <c r="C51" s="8"/>
      <c r="I51" s="8"/>
      <c r="J51" s="8"/>
    </row>
    <row r="52" spans="1:10">
      <c r="A52" s="12"/>
      <c r="C52" s="8"/>
      <c r="I52" s="8"/>
      <c r="J52" s="8"/>
    </row>
    <row r="53" spans="1:10">
      <c r="A53" s="12"/>
      <c r="C53" s="8"/>
      <c r="I53" s="8"/>
      <c r="J53" s="8"/>
    </row>
    <row r="54" spans="1:10">
      <c r="A54" s="12"/>
      <c r="C54" s="8"/>
      <c r="I54" s="8"/>
      <c r="J54" s="8"/>
    </row>
    <row r="55" spans="1:10">
      <c r="A55" s="12"/>
      <c r="C55" s="8"/>
      <c r="I55" s="8"/>
      <c r="J55" s="8"/>
    </row>
    <row r="56" spans="1:10">
      <c r="A56" s="12"/>
      <c r="C56" s="8"/>
      <c r="I56" s="8"/>
      <c r="J56" s="8"/>
    </row>
    <row r="57" spans="1:10">
      <c r="A57" s="12"/>
      <c r="C57" s="8"/>
      <c r="I57" s="8"/>
      <c r="J57" s="8"/>
    </row>
    <row r="58" spans="1:10">
      <c r="A58" s="12"/>
      <c r="C58" s="8"/>
      <c r="I58" s="8"/>
      <c r="J58" s="8"/>
    </row>
    <row r="59" spans="1:10">
      <c r="A59" s="12"/>
      <c r="C59" s="8"/>
      <c r="I59" s="8"/>
      <c r="J59" s="8"/>
    </row>
    <row r="60" spans="1:10">
      <c r="A60" s="12"/>
      <c r="C60" s="8"/>
      <c r="I60" s="8"/>
      <c r="J60" s="8"/>
    </row>
    <row r="61" spans="1:10">
      <c r="A61" s="12"/>
      <c r="C61" s="8"/>
      <c r="I61" s="8"/>
      <c r="J61" s="8"/>
    </row>
    <row r="62" spans="1:10">
      <c r="A62" s="12"/>
      <c r="C62" s="8"/>
      <c r="I62" s="8"/>
      <c r="J62" s="8"/>
    </row>
    <row r="63" spans="1:10">
      <c r="A63" s="12"/>
      <c r="C63" s="8"/>
      <c r="I63" s="8"/>
      <c r="J63" s="8"/>
    </row>
    <row r="64" spans="1:10">
      <c r="A64" s="12"/>
      <c r="C64" s="8"/>
      <c r="I64" s="8"/>
      <c r="J64" s="8"/>
    </row>
    <row r="65" spans="1:10">
      <c r="A65" s="12"/>
      <c r="C65" s="8"/>
      <c r="I65" s="8"/>
      <c r="J65" s="8"/>
    </row>
    <row r="66" spans="1:10">
      <c r="A66" s="12"/>
      <c r="C66" s="8"/>
      <c r="I66" s="8"/>
      <c r="J66" s="8"/>
    </row>
    <row r="67" spans="1:10">
      <c r="A67" s="12"/>
      <c r="C67" s="8"/>
      <c r="I67" s="8"/>
      <c r="J67" s="8"/>
    </row>
    <row r="68" spans="1:10">
      <c r="A68" s="12"/>
      <c r="C68" s="8"/>
      <c r="I68" s="8"/>
      <c r="J68" s="8"/>
    </row>
    <row r="69" spans="1:10">
      <c r="A69" s="12"/>
      <c r="C69" s="8"/>
      <c r="I69" s="8"/>
      <c r="J69" s="8"/>
    </row>
    <row r="70" spans="1:10">
      <c r="A70" s="12"/>
      <c r="C70" s="8"/>
      <c r="I70" s="8"/>
      <c r="J70" s="8"/>
    </row>
    <row r="71" spans="1:10">
      <c r="A71" s="12"/>
      <c r="C71" s="8"/>
      <c r="I71" s="8"/>
      <c r="J71" s="8"/>
    </row>
    <row r="72" spans="1:10">
      <c r="A72" s="12"/>
      <c r="C72" s="8"/>
      <c r="I72" s="8"/>
      <c r="J72" s="8"/>
    </row>
    <row r="73" spans="1:10">
      <c r="A73" s="12"/>
      <c r="C73" s="8"/>
      <c r="I73" s="8"/>
      <c r="J73" s="8"/>
    </row>
    <row r="74" spans="1:10">
      <c r="A74" s="12"/>
      <c r="C74" s="8"/>
      <c r="I74" s="8"/>
      <c r="J74" s="8"/>
    </row>
    <row r="75" spans="1:10">
      <c r="A75" s="12"/>
      <c r="C75" s="8"/>
      <c r="I75" s="8"/>
      <c r="J75" s="8"/>
    </row>
    <row r="76" spans="1:10">
      <c r="A76" s="12"/>
      <c r="C76" s="8"/>
      <c r="I76" s="8"/>
      <c r="J76" s="8"/>
    </row>
    <row r="77" spans="1:10">
      <c r="A77" s="12"/>
      <c r="C77" s="8"/>
      <c r="I77" s="8"/>
      <c r="J77" s="8"/>
    </row>
    <row r="78" spans="1:10">
      <c r="A78" s="12"/>
      <c r="C78" s="8"/>
      <c r="I78" s="8"/>
      <c r="J78" s="8"/>
    </row>
    <row r="79" spans="1:10">
      <c r="A79" s="12"/>
      <c r="C79" s="8"/>
      <c r="I79" s="8"/>
      <c r="J79" s="8"/>
    </row>
    <row r="80" spans="1:10">
      <c r="A80" s="12"/>
      <c r="C80" s="8"/>
      <c r="I80" s="8"/>
      <c r="J80" s="8"/>
    </row>
    <row r="81" spans="1:10">
      <c r="A81" s="12"/>
      <c r="C81" s="8"/>
      <c r="I81" s="8"/>
      <c r="J81" s="8"/>
    </row>
    <row r="82" spans="1:10">
      <c r="A82" s="12"/>
      <c r="C82" s="8"/>
      <c r="I82" s="8"/>
      <c r="J82" s="8"/>
    </row>
    <row r="83" spans="1:10">
      <c r="A83" s="12"/>
      <c r="C83" s="8"/>
      <c r="I83" s="8"/>
      <c r="J83" s="8"/>
    </row>
    <row r="84" spans="1:10">
      <c r="A84" s="12"/>
      <c r="C84" s="8"/>
      <c r="I84" s="8"/>
      <c r="J84" s="8"/>
    </row>
    <row r="85" spans="1:10">
      <c r="A85" s="12"/>
      <c r="C85" s="8"/>
      <c r="I85" s="8"/>
      <c r="J85" s="8"/>
    </row>
    <row r="86" spans="1:10">
      <c r="A86" s="12"/>
      <c r="C86" s="8"/>
      <c r="I86" s="8"/>
      <c r="J86" s="8"/>
    </row>
    <row r="87" spans="1:10">
      <c r="A87" s="12"/>
      <c r="C87" s="8"/>
      <c r="I87" s="8"/>
      <c r="J87" s="8"/>
    </row>
    <row r="88" spans="1:10">
      <c r="A88" s="12"/>
      <c r="C88" s="8"/>
      <c r="I88" s="8"/>
      <c r="J88" s="8"/>
    </row>
    <row r="89" spans="1:10">
      <c r="A89" s="12"/>
      <c r="C89" s="8"/>
      <c r="I89" s="8"/>
      <c r="J89" s="8"/>
    </row>
    <row r="90" spans="1:10">
      <c r="A90" s="12"/>
      <c r="C90" s="8"/>
      <c r="I90" s="8"/>
      <c r="J90" s="8"/>
    </row>
    <row r="91" spans="1:10">
      <c r="A91" s="12"/>
      <c r="C91" s="8"/>
      <c r="I91" s="8"/>
      <c r="J91" s="8"/>
    </row>
    <row r="92" spans="1:10">
      <c r="A92" s="12"/>
      <c r="C92" s="8"/>
      <c r="I92" s="8"/>
      <c r="J92" s="8"/>
    </row>
    <row r="93" spans="1:10">
      <c r="A93" s="12"/>
      <c r="C93" s="8"/>
      <c r="I93" s="8"/>
      <c r="J93" s="8"/>
    </row>
    <row r="94" spans="1:10">
      <c r="A94" s="12"/>
      <c r="C94" s="8"/>
      <c r="I94" s="8"/>
      <c r="J94" s="8"/>
    </row>
    <row r="95" spans="1:10">
      <c r="A95" s="12"/>
      <c r="C95" s="8"/>
      <c r="I95" s="8"/>
      <c r="J95" s="8"/>
    </row>
    <row r="96" spans="1:10">
      <c r="A96" s="12"/>
      <c r="C96" s="8"/>
      <c r="I96" s="8"/>
      <c r="J96" s="8"/>
    </row>
    <row r="97" spans="1:10">
      <c r="A97" s="12"/>
      <c r="C97" s="8"/>
      <c r="I97" s="8"/>
      <c r="J97" s="8"/>
    </row>
    <row r="98" spans="1:10">
      <c r="A98" s="12"/>
      <c r="C98" s="8"/>
      <c r="I98" s="8"/>
      <c r="J98" s="8"/>
    </row>
    <row r="99" spans="1:10">
      <c r="A99" s="12"/>
      <c r="C99" s="8"/>
      <c r="I99" s="8"/>
      <c r="J99" s="8"/>
    </row>
    <row r="100" spans="1:10">
      <c r="A100" s="12"/>
      <c r="C100" s="8"/>
      <c r="I100" s="8"/>
      <c r="J100" s="8"/>
    </row>
    <row r="101" spans="1:10">
      <c r="A101" s="12"/>
      <c r="C101" s="8"/>
      <c r="I101" s="8"/>
      <c r="J101" s="8"/>
    </row>
    <row r="102" spans="1:10">
      <c r="A102" s="12"/>
      <c r="C102" s="8"/>
      <c r="I102" s="8"/>
      <c r="J102" s="8"/>
    </row>
    <row r="103" spans="1:10">
      <c r="A103" s="12"/>
      <c r="C103" s="8"/>
      <c r="I103" s="8"/>
      <c r="J103" s="8"/>
    </row>
    <row r="104" spans="1:10">
      <c r="A104" s="12"/>
      <c r="C104" s="8"/>
      <c r="I104" s="8"/>
      <c r="J104" s="8"/>
    </row>
    <row r="105" spans="1:10">
      <c r="A105" s="12"/>
      <c r="C105" s="8"/>
      <c r="I105" s="8"/>
      <c r="J105" s="8"/>
    </row>
    <row r="106" spans="1:10">
      <c r="A106" s="12"/>
      <c r="C106" s="8"/>
      <c r="I106" s="8"/>
      <c r="J106" s="8"/>
    </row>
    <row r="107" spans="1:10">
      <c r="A107" s="12"/>
      <c r="C107" s="8"/>
      <c r="I107" s="8"/>
      <c r="J107" s="8"/>
    </row>
    <row r="108" spans="1:10">
      <c r="A108" s="12"/>
      <c r="C108" s="8"/>
      <c r="I108" s="8"/>
      <c r="J108" s="8"/>
    </row>
    <row r="109" spans="1:10">
      <c r="A109" s="12"/>
      <c r="C109" s="8"/>
      <c r="I109" s="8"/>
      <c r="J109" s="8"/>
    </row>
    <row r="110" spans="1:10">
      <c r="A110" s="12"/>
      <c r="C110" s="8"/>
      <c r="I110" s="8"/>
      <c r="J110" s="8"/>
    </row>
    <row r="111" spans="1:10">
      <c r="A111" s="12"/>
      <c r="C111" s="8"/>
      <c r="I111" s="8"/>
      <c r="J111" s="8"/>
    </row>
    <row r="112" spans="1:10">
      <c r="A112" s="12"/>
      <c r="C112" s="8"/>
      <c r="I112" s="8"/>
      <c r="J112" s="8"/>
    </row>
    <row r="113" spans="1:10">
      <c r="A113" s="12"/>
      <c r="C113" s="8"/>
      <c r="I113" s="8"/>
      <c r="J113" s="8"/>
    </row>
    <row r="114" spans="1:10">
      <c r="A114" s="12"/>
      <c r="C114" s="8"/>
      <c r="I114" s="8"/>
      <c r="J114" s="8"/>
    </row>
    <row r="115" spans="1:10">
      <c r="A115" s="12"/>
      <c r="C115" s="8"/>
      <c r="I115" s="8"/>
      <c r="J115" s="8"/>
    </row>
    <row r="116" spans="1:10">
      <c r="A116" s="12"/>
      <c r="C116" s="8"/>
      <c r="I116" s="8"/>
      <c r="J116" s="8"/>
    </row>
    <row r="117" spans="1:10">
      <c r="A117" s="12"/>
      <c r="C117" s="8"/>
      <c r="I117" s="8"/>
      <c r="J117" s="8"/>
    </row>
    <row r="118" spans="1:10">
      <c r="A118" s="12"/>
      <c r="C118" s="8"/>
      <c r="I118" s="8"/>
      <c r="J118" s="8"/>
    </row>
    <row r="119" spans="1:10">
      <c r="A119" s="12"/>
      <c r="C119" s="8"/>
      <c r="I119" s="8"/>
      <c r="J119" s="8"/>
    </row>
    <row r="120" spans="1:10">
      <c r="A120" s="12"/>
      <c r="C120" s="8"/>
      <c r="I120" s="8"/>
      <c r="J120" s="8"/>
    </row>
    <row r="121" spans="1:10">
      <c r="A121" s="12"/>
      <c r="C121" s="8"/>
      <c r="I121" s="8"/>
      <c r="J121" s="8"/>
    </row>
    <row r="122" spans="1:10">
      <c r="A122" s="12"/>
      <c r="C122" s="8"/>
      <c r="I122" s="8"/>
      <c r="J122" s="8"/>
    </row>
    <row r="123" spans="1:10">
      <c r="A123" s="12"/>
      <c r="C123" s="8"/>
      <c r="I123" s="8"/>
      <c r="J123" s="8"/>
    </row>
    <row r="124" spans="1:10">
      <c r="A124" s="12"/>
      <c r="C124" s="8"/>
      <c r="I124" s="8"/>
      <c r="J124" s="8"/>
    </row>
    <row r="125" spans="1:10">
      <c r="A125" s="12"/>
      <c r="C125" s="8"/>
      <c r="I125" s="8"/>
      <c r="J125" s="8"/>
    </row>
    <row r="126" spans="1:10">
      <c r="A126" s="12"/>
      <c r="C126" s="8"/>
      <c r="I126" s="8"/>
      <c r="J126" s="8"/>
    </row>
    <row r="127" spans="1:10">
      <c r="A127" s="12"/>
      <c r="C127" s="8"/>
      <c r="I127" s="8"/>
      <c r="J127" s="8"/>
    </row>
    <row r="128" spans="1:10">
      <c r="A128" s="12"/>
      <c r="C128" s="8"/>
      <c r="I128" s="8"/>
      <c r="J128" s="8"/>
    </row>
    <row r="129" spans="1:10">
      <c r="A129" s="12"/>
      <c r="C129" s="8"/>
      <c r="I129" s="8"/>
      <c r="J129" s="8"/>
    </row>
    <row r="130" spans="1:10">
      <c r="A130" s="12"/>
      <c r="C130" s="8"/>
      <c r="I130" s="8"/>
      <c r="J130" s="8"/>
    </row>
    <row r="131" spans="1:10">
      <c r="A131" s="12"/>
      <c r="C131" s="8"/>
      <c r="I131" s="8"/>
      <c r="J131" s="8"/>
    </row>
    <row r="132" spans="1:10">
      <c r="A132" s="12"/>
      <c r="C132" s="8"/>
      <c r="I132" s="8"/>
      <c r="J132" s="8"/>
    </row>
    <row r="133" spans="1:10">
      <c r="A133" s="12"/>
      <c r="C133" s="8"/>
      <c r="I133" s="8"/>
      <c r="J133" s="8"/>
    </row>
    <row r="134" spans="1:10">
      <c r="A134" s="12"/>
      <c r="C134" s="8"/>
      <c r="I134" s="8"/>
      <c r="J134" s="8"/>
    </row>
    <row r="135" spans="1:10">
      <c r="A135" s="12"/>
      <c r="C135" s="8"/>
      <c r="I135" s="8"/>
      <c r="J135" s="8"/>
    </row>
    <row r="136" spans="1:10">
      <c r="A136" s="12"/>
      <c r="C136" s="8"/>
      <c r="I136" s="8"/>
      <c r="J136" s="8"/>
    </row>
    <row r="137" spans="1:10">
      <c r="A137" s="12"/>
      <c r="C137" s="8"/>
      <c r="I137" s="8"/>
      <c r="J137" s="8"/>
    </row>
    <row r="138" spans="1:10">
      <c r="A138" s="12"/>
      <c r="C138" s="8"/>
      <c r="I138" s="8"/>
      <c r="J138" s="8"/>
    </row>
    <row r="139" spans="1:10">
      <c r="A139" s="12"/>
      <c r="C139" s="8"/>
      <c r="I139" s="8"/>
      <c r="J139" s="8"/>
    </row>
    <row r="140" spans="1:10">
      <c r="A140" s="12"/>
      <c r="C140" s="8"/>
      <c r="I140" s="8"/>
      <c r="J140" s="8"/>
    </row>
    <row r="141" spans="1:10">
      <c r="A141" s="12"/>
      <c r="C141" s="8"/>
      <c r="I141" s="8"/>
      <c r="J141" s="8"/>
    </row>
    <row r="142" spans="1:10">
      <c r="A142" s="12"/>
      <c r="C142" s="8"/>
      <c r="I142" s="8"/>
      <c r="J142" s="8"/>
    </row>
    <row r="143" spans="1:10">
      <c r="A143" s="12"/>
      <c r="C143" s="8"/>
      <c r="I143" s="8"/>
      <c r="J143" s="8"/>
    </row>
    <row r="144" spans="1:10">
      <c r="A144" s="12"/>
      <c r="C144" s="8"/>
      <c r="I144" s="8"/>
      <c r="J144" s="8"/>
    </row>
    <row r="145" spans="1:10">
      <c r="A145" s="12"/>
      <c r="C145" s="8"/>
      <c r="I145" s="8"/>
      <c r="J145" s="8"/>
    </row>
    <row r="146" spans="1:10">
      <c r="A146" s="12"/>
      <c r="C146" s="8"/>
      <c r="I146" s="8"/>
      <c r="J146" s="8"/>
    </row>
    <row r="147" spans="1:10">
      <c r="A147" s="12"/>
      <c r="C147" s="8"/>
      <c r="I147" s="8"/>
      <c r="J147" s="8"/>
    </row>
    <row r="148" spans="1:10">
      <c r="A148" s="12"/>
      <c r="C148" s="8"/>
      <c r="I148" s="8"/>
      <c r="J148" s="8"/>
    </row>
    <row r="149" spans="1:10">
      <c r="A149" s="12"/>
      <c r="C149" s="8"/>
      <c r="I149" s="8"/>
      <c r="J149" s="8"/>
    </row>
    <row r="150" spans="1:10">
      <c r="A150" s="12"/>
      <c r="C150" s="8"/>
      <c r="I150" s="8"/>
      <c r="J150" s="8"/>
    </row>
    <row r="151" spans="1:10">
      <c r="A151" s="12"/>
      <c r="C151" s="8"/>
      <c r="I151" s="8"/>
      <c r="J151" s="8"/>
    </row>
    <row r="152" spans="1:10">
      <c r="A152" s="12"/>
      <c r="C152" s="8"/>
      <c r="I152" s="8"/>
      <c r="J152" s="8"/>
    </row>
    <row r="153" spans="1:10">
      <c r="A153" s="12"/>
      <c r="C153" s="8"/>
      <c r="I153" s="8"/>
      <c r="J153" s="8"/>
    </row>
    <row r="154" spans="1:10">
      <c r="A154" s="12"/>
      <c r="C154" s="8"/>
      <c r="I154" s="8"/>
      <c r="J154" s="8"/>
    </row>
    <row r="155" spans="1:10">
      <c r="A155" s="12"/>
      <c r="C155" s="8"/>
      <c r="I155" s="8"/>
      <c r="J155" s="8"/>
    </row>
    <row r="156" spans="1:10">
      <c r="A156" s="12"/>
      <c r="C156" s="8"/>
      <c r="I156" s="8"/>
      <c r="J156" s="8"/>
    </row>
    <row r="157" spans="1:10">
      <c r="A157" s="12"/>
      <c r="C157" s="8"/>
      <c r="I157" s="8"/>
      <c r="J157" s="8"/>
    </row>
    <row r="158" spans="1:10">
      <c r="A158" s="12"/>
      <c r="C158" s="8"/>
      <c r="I158" s="8"/>
      <c r="J158" s="8"/>
    </row>
    <row r="159" spans="1:10">
      <c r="A159" s="12"/>
      <c r="C159" s="8"/>
      <c r="I159" s="8"/>
      <c r="J159" s="8"/>
    </row>
    <row r="160" spans="1:10">
      <c r="A160" s="12"/>
      <c r="C160" s="8"/>
      <c r="I160" s="8"/>
      <c r="J160" s="8"/>
    </row>
    <row r="161" spans="1:10">
      <c r="A161" s="12"/>
      <c r="C161" s="8"/>
      <c r="I161" s="8"/>
      <c r="J161" s="8"/>
    </row>
    <row r="162" spans="1:10">
      <c r="A162" s="12"/>
      <c r="C162" s="8"/>
      <c r="I162" s="8"/>
      <c r="J162" s="8"/>
    </row>
    <row r="163" spans="1:10">
      <c r="A163" s="12"/>
      <c r="C163" s="8"/>
      <c r="I163" s="8"/>
      <c r="J163" s="8"/>
    </row>
    <row r="164" spans="1:10">
      <c r="A164" s="12"/>
      <c r="C164" s="8"/>
      <c r="I164" s="8"/>
      <c r="J164" s="8"/>
    </row>
  </sheetData>
  <mergeCells count="2">
    <mergeCell ref="A12:B12"/>
    <mergeCell ref="A9:K9"/>
  </mergeCells>
  <hyperlinks>
    <hyperlink ref="A1" location="Index!A1" display="zurück"/>
  </hyperlinks>
  <pageMargins left="0.79000000000000015" right="0.79000000000000015" top="0.98" bottom="0.98" header="0.51" footer="0.51"/>
  <pageSetup paperSize="9" scale="55" orientation="portrait" horizontalDpi="4294967292" verticalDpi="4294967292" r:id="rId1"/>
  <headerFooter alignWithMargins="0"/>
  <customProperties>
    <customPr name="_pios_id" r:id="rId2"/>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X15"/>
  <sheetViews>
    <sheetView showRuler="0" zoomScaleNormal="100" workbookViewId="0"/>
  </sheetViews>
  <sheetFormatPr baseColWidth="10" defaultColWidth="10.7109375" defaultRowHeight="12.75"/>
  <cols>
    <col min="1" max="1" width="41.7109375" style="5" customWidth="1"/>
    <col min="2" max="2" width="11.7109375" style="5" customWidth="1"/>
    <col min="3" max="3" width="10.140625" style="5" customWidth="1"/>
    <col min="4" max="4" width="11.28515625" style="8" bestFit="1" customWidth="1"/>
    <col min="5" max="14" width="6.42578125" style="5" customWidth="1"/>
    <col min="15" max="20" width="7" style="5" customWidth="1"/>
    <col min="21" max="28" width="7" style="8" customWidth="1"/>
    <col min="29" max="30" width="6.85546875" customWidth="1"/>
    <col min="51" max="16384" width="10.7109375" style="5"/>
  </cols>
  <sheetData>
    <row r="1" spans="1:30">
      <c r="A1" s="92" t="s">
        <v>343</v>
      </c>
      <c r="D1" s="5"/>
      <c r="U1" s="5"/>
      <c r="V1" s="5"/>
      <c r="W1" s="5"/>
      <c r="X1" s="5"/>
      <c r="Y1" s="5"/>
      <c r="Z1" s="5"/>
      <c r="AA1" s="5"/>
      <c r="AB1" s="5"/>
    </row>
    <row r="2" spans="1:30">
      <c r="A2" s="92"/>
      <c r="D2" s="5"/>
      <c r="U2" s="5"/>
      <c r="V2" s="5"/>
      <c r="W2" s="5"/>
      <c r="X2" s="5"/>
      <c r="Y2" s="5"/>
      <c r="Z2" s="5"/>
      <c r="AA2" s="5"/>
      <c r="AB2" s="5"/>
    </row>
    <row r="3" spans="1:30">
      <c r="A3" s="4" t="s">
        <v>175</v>
      </c>
      <c r="C3" s="8" t="s">
        <v>385</v>
      </c>
      <c r="D3" s="5" t="s">
        <v>477</v>
      </c>
      <c r="E3" s="22">
        <v>2004</v>
      </c>
      <c r="F3" s="187" t="s">
        <v>191</v>
      </c>
      <c r="G3" s="22">
        <v>2005</v>
      </c>
      <c r="H3" s="187" t="s">
        <v>191</v>
      </c>
      <c r="I3" s="22">
        <v>2006</v>
      </c>
      <c r="J3" s="187" t="s">
        <v>191</v>
      </c>
      <c r="K3" s="22">
        <v>2007</v>
      </c>
      <c r="L3" s="187" t="s">
        <v>191</v>
      </c>
      <c r="M3" s="22">
        <v>2008</v>
      </c>
      <c r="N3" s="76" t="s">
        <v>191</v>
      </c>
      <c r="O3" s="22">
        <v>2009</v>
      </c>
      <c r="P3" s="76" t="s">
        <v>191</v>
      </c>
      <c r="Q3" s="22">
        <v>2010</v>
      </c>
      <c r="R3" s="76" t="s">
        <v>191</v>
      </c>
      <c r="S3" s="22">
        <v>2011</v>
      </c>
      <c r="T3" s="76" t="s">
        <v>191</v>
      </c>
      <c r="U3" s="22">
        <v>2012</v>
      </c>
      <c r="V3" s="76" t="s">
        <v>191</v>
      </c>
      <c r="W3" s="22">
        <v>2013</v>
      </c>
      <c r="X3" s="76" t="s">
        <v>191</v>
      </c>
      <c r="Y3" s="22">
        <v>2014</v>
      </c>
      <c r="Z3" s="76" t="s">
        <v>191</v>
      </c>
      <c r="AA3" s="22">
        <v>2015</v>
      </c>
      <c r="AB3" s="76" t="s">
        <v>191</v>
      </c>
      <c r="AC3" s="341">
        <v>2016</v>
      </c>
      <c r="AD3" s="362" t="s">
        <v>191</v>
      </c>
    </row>
    <row r="4" spans="1:30">
      <c r="A4" s="4"/>
      <c r="D4" s="5"/>
      <c r="E4" s="76"/>
      <c r="F4" s="76"/>
      <c r="G4" s="76"/>
      <c r="H4" s="76"/>
      <c r="I4" s="76"/>
      <c r="J4" s="76"/>
      <c r="K4" s="76"/>
      <c r="L4" s="76"/>
      <c r="M4" s="76"/>
      <c r="N4" s="76"/>
      <c r="O4" s="76"/>
      <c r="P4" s="76"/>
      <c r="Q4" s="76"/>
      <c r="R4" s="76"/>
      <c r="S4" s="76"/>
      <c r="T4" s="76"/>
      <c r="U4" s="5"/>
      <c r="V4" s="5"/>
      <c r="W4" s="5"/>
      <c r="X4" s="5"/>
      <c r="Y4" s="5"/>
      <c r="Z4" s="5"/>
      <c r="AA4" s="5"/>
      <c r="AB4" s="5"/>
      <c r="AC4" s="340"/>
      <c r="AD4" s="340"/>
    </row>
    <row r="5" spans="1:30">
      <c r="A5" s="4" t="s">
        <v>176</v>
      </c>
      <c r="B5" s="5" t="s">
        <v>354</v>
      </c>
      <c r="D5" s="68" t="s">
        <v>804</v>
      </c>
      <c r="E5" s="222">
        <v>16.690000000000001</v>
      </c>
      <c r="F5" s="220">
        <v>1</v>
      </c>
      <c r="G5" s="222">
        <v>17.849999999999998</v>
      </c>
      <c r="H5" s="220">
        <v>1</v>
      </c>
      <c r="I5" s="222">
        <v>16.68</v>
      </c>
      <c r="J5" s="220">
        <v>1</v>
      </c>
      <c r="K5" s="222">
        <v>17.830000000000002</v>
      </c>
      <c r="L5" s="220">
        <v>1</v>
      </c>
      <c r="M5" s="222">
        <v>20.14</v>
      </c>
      <c r="N5" s="220">
        <v>1</v>
      </c>
      <c r="O5" s="222">
        <v>20.7</v>
      </c>
      <c r="P5" s="220">
        <v>1</v>
      </c>
      <c r="Q5" s="222">
        <v>19</v>
      </c>
      <c r="R5" s="220">
        <v>1</v>
      </c>
      <c r="S5" s="222">
        <v>20.700000000000003</v>
      </c>
      <c r="T5" s="220">
        <v>1</v>
      </c>
      <c r="U5" s="229">
        <v>20.100000000000001</v>
      </c>
      <c r="V5" s="230">
        <v>1</v>
      </c>
      <c r="W5" s="68">
        <v>20.5</v>
      </c>
      <c r="X5" s="263">
        <v>1</v>
      </c>
      <c r="Y5" s="68">
        <v>19.7</v>
      </c>
      <c r="Z5" s="263">
        <v>1</v>
      </c>
      <c r="AA5" s="68">
        <v>19.8</v>
      </c>
      <c r="AB5" s="263">
        <v>1</v>
      </c>
      <c r="AC5" s="339">
        <v>19.7</v>
      </c>
      <c r="AD5" s="363">
        <v>1</v>
      </c>
    </row>
    <row r="6" spans="1:30">
      <c r="A6" s="15" t="s">
        <v>836</v>
      </c>
      <c r="B6" s="5" t="s">
        <v>354</v>
      </c>
      <c r="C6" s="5">
        <v>1</v>
      </c>
      <c r="D6" s="68" t="s">
        <v>804</v>
      </c>
      <c r="E6" s="222" t="s">
        <v>48</v>
      </c>
      <c r="F6" s="220" t="s">
        <v>48</v>
      </c>
      <c r="G6" s="222" t="s">
        <v>48</v>
      </c>
      <c r="H6" s="220" t="s">
        <v>48</v>
      </c>
      <c r="I6" s="222" t="s">
        <v>48</v>
      </c>
      <c r="J6" s="220" t="s">
        <v>48</v>
      </c>
      <c r="K6" s="222" t="s">
        <v>48</v>
      </c>
      <c r="L6" s="220" t="s">
        <v>48</v>
      </c>
      <c r="M6" s="222" t="s">
        <v>48</v>
      </c>
      <c r="N6" s="220" t="s">
        <v>48</v>
      </c>
      <c r="O6" s="222" t="s">
        <v>48</v>
      </c>
      <c r="P6" s="220" t="s">
        <v>48</v>
      </c>
      <c r="Q6" s="222" t="s">
        <v>48</v>
      </c>
      <c r="R6" s="220" t="s">
        <v>48</v>
      </c>
      <c r="S6" s="222" t="s">
        <v>48</v>
      </c>
      <c r="T6" s="220" t="s">
        <v>48</v>
      </c>
      <c r="U6" s="222" t="s">
        <v>48</v>
      </c>
      <c r="V6" s="220" t="s">
        <v>48</v>
      </c>
      <c r="W6" s="222" t="s">
        <v>48</v>
      </c>
      <c r="X6" s="220" t="s">
        <v>48</v>
      </c>
      <c r="Y6" s="222" t="s">
        <v>48</v>
      </c>
      <c r="Z6" s="220" t="s">
        <v>48</v>
      </c>
      <c r="AA6" s="89">
        <v>1</v>
      </c>
      <c r="AB6" s="263">
        <v>0.05</v>
      </c>
      <c r="AC6" s="339">
        <v>1.5</v>
      </c>
      <c r="AD6" s="363">
        <v>0.08</v>
      </c>
    </row>
    <row r="7" spans="1:30">
      <c r="A7" s="15" t="s">
        <v>131</v>
      </c>
      <c r="B7" s="5" t="s">
        <v>354</v>
      </c>
      <c r="D7" s="68" t="s">
        <v>804</v>
      </c>
      <c r="E7" s="221">
        <v>8.1300000000000008</v>
      </c>
      <c r="F7" s="220">
        <v>0.48711803475134813</v>
      </c>
      <c r="G7" s="221">
        <v>9.6</v>
      </c>
      <c r="H7" s="220">
        <v>0.53781512605042026</v>
      </c>
      <c r="I7" s="221">
        <v>9.65</v>
      </c>
      <c r="J7" s="220">
        <v>0.57853717026378904</v>
      </c>
      <c r="K7" s="221">
        <v>9.75</v>
      </c>
      <c r="L7" s="220">
        <v>0.54683118339876602</v>
      </c>
      <c r="M7" s="221">
        <v>12.65</v>
      </c>
      <c r="N7" s="220">
        <v>0.628103277060576</v>
      </c>
      <c r="O7" s="221">
        <v>11.7</v>
      </c>
      <c r="P7" s="220">
        <v>0.56521739130434778</v>
      </c>
      <c r="Q7" s="222">
        <v>11.8</v>
      </c>
      <c r="R7" s="220">
        <v>0.62105263157894741</v>
      </c>
      <c r="S7" s="222">
        <v>11.8</v>
      </c>
      <c r="T7" s="220">
        <v>0.57004830917874394</v>
      </c>
      <c r="U7" s="229">
        <v>11.9</v>
      </c>
      <c r="V7" s="230">
        <v>0.59</v>
      </c>
      <c r="W7" s="8">
        <v>10.3</v>
      </c>
      <c r="X7" s="263">
        <v>0.5024390243902439</v>
      </c>
      <c r="Y7" s="8">
        <v>10.7</v>
      </c>
      <c r="Z7" s="263">
        <v>0.54</v>
      </c>
      <c r="AA7" s="8">
        <v>9.9</v>
      </c>
      <c r="AB7" s="263">
        <v>0.5</v>
      </c>
      <c r="AC7" s="336">
        <v>10.3</v>
      </c>
      <c r="AD7" s="363">
        <v>0.52</v>
      </c>
    </row>
    <row r="8" spans="1:30">
      <c r="A8" s="15" t="s">
        <v>132</v>
      </c>
      <c r="B8" s="5" t="s">
        <v>354</v>
      </c>
      <c r="D8" s="68" t="s">
        <v>804</v>
      </c>
      <c r="E8" s="221">
        <v>4.91</v>
      </c>
      <c r="F8" s="220">
        <v>0.29418813660874776</v>
      </c>
      <c r="G8" s="221">
        <v>5.14</v>
      </c>
      <c r="H8" s="220">
        <v>0.28795518207282916</v>
      </c>
      <c r="I8" s="221">
        <v>3.63</v>
      </c>
      <c r="J8" s="220">
        <v>0.21762589928057555</v>
      </c>
      <c r="K8" s="221">
        <v>4.6500000000000004</v>
      </c>
      <c r="L8" s="220">
        <v>0.26079641054402691</v>
      </c>
      <c r="M8" s="221">
        <v>4.2699999999999996</v>
      </c>
      <c r="N8" s="220">
        <v>0.21201588877855013</v>
      </c>
      <c r="O8" s="221">
        <v>4</v>
      </c>
      <c r="P8" s="220">
        <v>0.19323671497584541</v>
      </c>
      <c r="Q8" s="222">
        <v>2.6</v>
      </c>
      <c r="R8" s="220">
        <v>0.1368421052631579</v>
      </c>
      <c r="S8" s="222">
        <v>2.5</v>
      </c>
      <c r="T8" s="220">
        <v>0.12077294685990336</v>
      </c>
      <c r="U8" s="229">
        <v>2.2999999999999998</v>
      </c>
      <c r="V8" s="230">
        <v>0.12</v>
      </c>
      <c r="W8" s="8">
        <v>5.0999999999999996</v>
      </c>
      <c r="X8" s="263">
        <v>0.24878048780487802</v>
      </c>
      <c r="Y8" s="8">
        <v>4.4000000000000004</v>
      </c>
      <c r="Z8" s="263">
        <v>0.22</v>
      </c>
      <c r="AA8" s="8">
        <v>3.9</v>
      </c>
      <c r="AB8" s="263">
        <v>0.2</v>
      </c>
      <c r="AC8" s="336">
        <v>3.4</v>
      </c>
      <c r="AD8" s="363">
        <v>0.17</v>
      </c>
    </row>
    <row r="9" spans="1:30">
      <c r="A9" s="157" t="s">
        <v>515</v>
      </c>
      <c r="B9" s="5" t="s">
        <v>354</v>
      </c>
      <c r="D9" s="68" t="s">
        <v>804</v>
      </c>
      <c r="E9" s="221">
        <v>3.65</v>
      </c>
      <c r="F9" s="220">
        <v>0.21869382863990411</v>
      </c>
      <c r="G9" s="221">
        <v>3.11</v>
      </c>
      <c r="H9" s="220">
        <v>0.17422969187675072</v>
      </c>
      <c r="I9" s="221">
        <v>3.4</v>
      </c>
      <c r="J9" s="220">
        <v>0.2038369304556355</v>
      </c>
      <c r="K9" s="221">
        <v>3.43</v>
      </c>
      <c r="L9" s="220">
        <v>0.19237240605720696</v>
      </c>
      <c r="M9" s="221">
        <v>3.22</v>
      </c>
      <c r="N9" s="220">
        <v>0.1598808341608739</v>
      </c>
      <c r="O9" s="221">
        <v>5</v>
      </c>
      <c r="P9" s="220">
        <v>0.24154589371980678</v>
      </c>
      <c r="Q9" s="222">
        <v>4.5999999999999996</v>
      </c>
      <c r="R9" s="220">
        <v>0.24210526315789471</v>
      </c>
      <c r="S9" s="222">
        <v>6.4</v>
      </c>
      <c r="T9" s="220">
        <v>0.30917874396135264</v>
      </c>
      <c r="U9" s="229">
        <v>5.9</v>
      </c>
      <c r="V9" s="230">
        <v>0.28999999999999998</v>
      </c>
      <c r="W9" s="8">
        <v>5.0999999999999996</v>
      </c>
      <c r="X9" s="263">
        <v>0.24878048780487802</v>
      </c>
      <c r="Y9" s="8">
        <v>4.5999999999999996</v>
      </c>
      <c r="Z9" s="263">
        <v>0.24</v>
      </c>
      <c r="AA9" s="25">
        <v>5</v>
      </c>
      <c r="AB9" s="263">
        <v>0.25</v>
      </c>
      <c r="AC9" s="338">
        <v>4.5</v>
      </c>
      <c r="AD9" s="363">
        <v>0.23</v>
      </c>
    </row>
    <row r="10" spans="1:30">
      <c r="A10" s="15" t="s">
        <v>135</v>
      </c>
      <c r="B10" s="5" t="s">
        <v>354</v>
      </c>
      <c r="D10" s="8" t="s">
        <v>565</v>
      </c>
      <c r="E10" s="221">
        <v>0</v>
      </c>
      <c r="F10" s="220">
        <v>0</v>
      </c>
      <c r="G10" s="221">
        <v>0</v>
      </c>
      <c r="H10" s="220">
        <v>0</v>
      </c>
      <c r="I10" s="221">
        <v>0</v>
      </c>
      <c r="J10" s="220">
        <v>0</v>
      </c>
      <c r="K10" s="221">
        <v>0</v>
      </c>
      <c r="L10" s="220">
        <v>0</v>
      </c>
      <c r="M10" s="221">
        <v>0</v>
      </c>
      <c r="N10" s="220">
        <v>0</v>
      </c>
      <c r="O10" s="221">
        <v>0</v>
      </c>
      <c r="P10" s="220">
        <v>0</v>
      </c>
      <c r="Q10" s="222">
        <v>0</v>
      </c>
      <c r="R10" s="220">
        <v>0</v>
      </c>
      <c r="S10" s="222">
        <v>0</v>
      </c>
      <c r="T10" s="220">
        <v>0</v>
      </c>
      <c r="U10" s="229">
        <v>0</v>
      </c>
      <c r="V10" s="230">
        <v>0</v>
      </c>
      <c r="W10" s="8">
        <v>0</v>
      </c>
      <c r="X10" s="263">
        <v>0</v>
      </c>
      <c r="Y10" s="8">
        <v>0</v>
      </c>
      <c r="Z10" s="263">
        <v>0</v>
      </c>
      <c r="AA10" s="8">
        <v>0</v>
      </c>
      <c r="AB10" s="263">
        <v>0</v>
      </c>
      <c r="AC10" s="336">
        <v>0</v>
      </c>
      <c r="AD10" s="363">
        <v>0</v>
      </c>
    </row>
    <row r="11" spans="1:30">
      <c r="A11" s="15"/>
    </row>
    <row r="12" spans="1:30">
      <c r="A12" s="441" t="s">
        <v>837</v>
      </c>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row>
    <row r="14" spans="1:30">
      <c r="A14" s="27"/>
    </row>
    <row r="15" spans="1:30">
      <c r="A15" s="27"/>
    </row>
  </sheetData>
  <mergeCells count="1">
    <mergeCell ref="A12:AD12"/>
  </mergeCells>
  <phoneticPr fontId="17" type="noConversion"/>
  <conditionalFormatting sqref="O7:O10">
    <cfRule type="cellIs" dxfId="664" priority="164" operator="equal">
      <formula>"-"</formula>
    </cfRule>
  </conditionalFormatting>
  <conditionalFormatting sqref="F5:F10 N5 L5 J5:J10 H5:H10 P5:T5 P7:T10 L7:L10 N7:N10">
    <cfRule type="cellIs" dxfId="663" priority="162" stopIfTrue="1" operator="equal">
      <formula>"-"</formula>
    </cfRule>
    <cfRule type="containsText" dxfId="662" priority="163" stopIfTrue="1" operator="containsText" text="leer">
      <formula>NOT(ISERROR(SEARCH("leer",F5)))</formula>
    </cfRule>
  </conditionalFormatting>
  <conditionalFormatting sqref="M5 O5">
    <cfRule type="cellIs" dxfId="661" priority="142" stopIfTrue="1" operator="equal">
      <formula>"-"</formula>
    </cfRule>
    <cfRule type="containsText" dxfId="660" priority="143" stopIfTrue="1" operator="containsText" text="leer">
      <formula>NOT(ISERROR(SEARCH("leer",M5)))</formula>
    </cfRule>
  </conditionalFormatting>
  <conditionalFormatting sqref="M5 O5">
    <cfRule type="cellIs" dxfId="659" priority="140" stopIfTrue="1" operator="equal">
      <formula>"-"</formula>
    </cfRule>
    <cfRule type="containsText" dxfId="658" priority="141" stopIfTrue="1" operator="containsText" text="leer">
      <formula>NOT(ISERROR(SEARCH("leer",M5)))</formula>
    </cfRule>
  </conditionalFormatting>
  <conditionalFormatting sqref="K5">
    <cfRule type="cellIs" dxfId="657" priority="138" stopIfTrue="1" operator="equal">
      <formula>"-"</formula>
    </cfRule>
    <cfRule type="containsText" dxfId="656" priority="139" stopIfTrue="1" operator="containsText" text="leer">
      <formula>NOT(ISERROR(SEARCH("leer",K5)))</formula>
    </cfRule>
  </conditionalFormatting>
  <conditionalFormatting sqref="K5">
    <cfRule type="cellIs" dxfId="655" priority="136" stopIfTrue="1" operator="equal">
      <formula>"-"</formula>
    </cfRule>
    <cfRule type="containsText" dxfId="654" priority="137" stopIfTrue="1" operator="containsText" text="leer">
      <formula>NOT(ISERROR(SEARCH("leer",K5)))</formula>
    </cfRule>
  </conditionalFormatting>
  <conditionalFormatting sqref="I5:I6">
    <cfRule type="cellIs" dxfId="653" priority="134" stopIfTrue="1" operator="equal">
      <formula>"-"</formula>
    </cfRule>
    <cfRule type="containsText" dxfId="652" priority="135" stopIfTrue="1" operator="containsText" text="leer">
      <formula>NOT(ISERROR(SEARCH("leer",I5)))</formula>
    </cfRule>
  </conditionalFormatting>
  <conditionalFormatting sqref="I5:I6">
    <cfRule type="cellIs" dxfId="651" priority="132" stopIfTrue="1" operator="equal">
      <formula>"-"</formula>
    </cfRule>
    <cfRule type="containsText" dxfId="650" priority="133" stopIfTrue="1" operator="containsText" text="leer">
      <formula>NOT(ISERROR(SEARCH("leer",I5)))</formula>
    </cfRule>
  </conditionalFormatting>
  <conditionalFormatting sqref="G5:G6">
    <cfRule type="cellIs" dxfId="649" priority="130" stopIfTrue="1" operator="equal">
      <formula>"-"</formula>
    </cfRule>
    <cfRule type="containsText" dxfId="648" priority="131" stopIfTrue="1" operator="containsText" text="leer">
      <formula>NOT(ISERROR(SEARCH("leer",G5)))</formula>
    </cfRule>
  </conditionalFormatting>
  <conditionalFormatting sqref="G5:G6">
    <cfRule type="cellIs" dxfId="647" priority="128" stopIfTrue="1" operator="equal">
      <formula>"-"</formula>
    </cfRule>
    <cfRule type="containsText" dxfId="646" priority="129" stopIfTrue="1" operator="containsText" text="leer">
      <formula>NOT(ISERROR(SEARCH("leer",G5)))</formula>
    </cfRule>
  </conditionalFormatting>
  <conditionalFormatting sqref="E5:E6">
    <cfRule type="cellIs" dxfId="645" priority="126" stopIfTrue="1" operator="equal">
      <formula>"-"</formula>
    </cfRule>
    <cfRule type="containsText" dxfId="644" priority="127" stopIfTrue="1" operator="containsText" text="leer">
      <formula>NOT(ISERROR(SEARCH("leer",E5)))</formula>
    </cfRule>
  </conditionalFormatting>
  <conditionalFormatting sqref="E5:E6">
    <cfRule type="cellIs" dxfId="643" priority="124" stopIfTrue="1" operator="equal">
      <formula>"-"</formula>
    </cfRule>
    <cfRule type="containsText" dxfId="642" priority="125" stopIfTrue="1" operator="containsText" text="leer">
      <formula>NOT(ISERROR(SEARCH("leer",E5)))</formula>
    </cfRule>
  </conditionalFormatting>
  <conditionalFormatting sqref="T7">
    <cfRule type="cellIs" dxfId="641" priority="98" stopIfTrue="1" operator="equal">
      <formula>"-"</formula>
    </cfRule>
    <cfRule type="containsText" dxfId="640" priority="99" stopIfTrue="1" operator="containsText" text="leer">
      <formula>NOT(ISERROR(SEARCH("leer",T7)))</formula>
    </cfRule>
  </conditionalFormatting>
  <conditionalFormatting sqref="T7">
    <cfRule type="cellIs" dxfId="639" priority="96" stopIfTrue="1" operator="equal">
      <formula>"-"</formula>
    </cfRule>
    <cfRule type="containsText" dxfId="638" priority="97" stopIfTrue="1" operator="containsText" text="leer">
      <formula>NOT(ISERROR(SEARCH("leer",T7)))</formula>
    </cfRule>
  </conditionalFormatting>
  <conditionalFormatting sqref="T8">
    <cfRule type="cellIs" dxfId="637" priority="94" stopIfTrue="1" operator="equal">
      <formula>"-"</formula>
    </cfRule>
    <cfRule type="containsText" dxfId="636" priority="95" stopIfTrue="1" operator="containsText" text="leer">
      <formula>NOT(ISERROR(SEARCH("leer",T8)))</formula>
    </cfRule>
  </conditionalFormatting>
  <conditionalFormatting sqref="T8">
    <cfRule type="cellIs" dxfId="635" priority="92" stopIfTrue="1" operator="equal">
      <formula>"-"</formula>
    </cfRule>
    <cfRule type="containsText" dxfId="634" priority="93" stopIfTrue="1" operator="containsText" text="leer">
      <formula>NOT(ISERROR(SEARCH("leer",T8)))</formula>
    </cfRule>
  </conditionalFormatting>
  <conditionalFormatting sqref="T9">
    <cfRule type="cellIs" dxfId="633" priority="90" stopIfTrue="1" operator="equal">
      <formula>"-"</formula>
    </cfRule>
    <cfRule type="containsText" dxfId="632" priority="91" stopIfTrue="1" operator="containsText" text="leer">
      <formula>NOT(ISERROR(SEARCH("leer",T9)))</formula>
    </cfRule>
  </conditionalFormatting>
  <conditionalFormatting sqref="T9">
    <cfRule type="cellIs" dxfId="631" priority="88" stopIfTrue="1" operator="equal">
      <formula>"-"</formula>
    </cfRule>
    <cfRule type="containsText" dxfId="630" priority="89" stopIfTrue="1" operator="containsText" text="leer">
      <formula>NOT(ISERROR(SEARCH("leer",T9)))</formula>
    </cfRule>
  </conditionalFormatting>
  <conditionalFormatting sqref="T10">
    <cfRule type="cellIs" dxfId="629" priority="86" stopIfTrue="1" operator="equal">
      <formula>"-"</formula>
    </cfRule>
    <cfRule type="containsText" dxfId="628" priority="87" stopIfTrue="1" operator="containsText" text="leer">
      <formula>NOT(ISERROR(SEARCH("leer",T10)))</formula>
    </cfRule>
  </conditionalFormatting>
  <conditionalFormatting sqref="T10">
    <cfRule type="cellIs" dxfId="627" priority="84" stopIfTrue="1" operator="equal">
      <formula>"-"</formula>
    </cfRule>
    <cfRule type="containsText" dxfId="626" priority="85" stopIfTrue="1" operator="containsText" text="leer">
      <formula>NOT(ISERROR(SEARCH("leer",T10)))</formula>
    </cfRule>
  </conditionalFormatting>
  <conditionalFormatting sqref="T10">
    <cfRule type="cellIs" dxfId="625" priority="82" stopIfTrue="1" operator="equal">
      <formula>"-"</formula>
    </cfRule>
    <cfRule type="containsText" dxfId="624" priority="83" stopIfTrue="1" operator="containsText" text="leer">
      <formula>NOT(ISERROR(SEARCH("leer",T10)))</formula>
    </cfRule>
  </conditionalFormatting>
  <conditionalFormatting sqref="T10">
    <cfRule type="cellIs" dxfId="623" priority="80" stopIfTrue="1" operator="equal">
      <formula>"-"</formula>
    </cfRule>
    <cfRule type="containsText" dxfId="622" priority="81" stopIfTrue="1" operator="containsText" text="leer">
      <formula>NOT(ISERROR(SEARCH("leer",T10)))</formula>
    </cfRule>
  </conditionalFormatting>
  <conditionalFormatting sqref="T5">
    <cfRule type="cellIs" dxfId="621" priority="78" stopIfTrue="1" operator="equal">
      <formula>"-"</formula>
    </cfRule>
    <cfRule type="containsText" dxfId="620" priority="79" stopIfTrue="1" operator="containsText" text="leer">
      <formula>NOT(ISERROR(SEARCH("leer",T5)))</formula>
    </cfRule>
  </conditionalFormatting>
  <conditionalFormatting sqref="T5">
    <cfRule type="cellIs" dxfId="619" priority="76" stopIfTrue="1" operator="equal">
      <formula>"-"</formula>
    </cfRule>
    <cfRule type="containsText" dxfId="618" priority="77" stopIfTrue="1" operator="containsText" text="leer">
      <formula>NOT(ISERROR(SEARCH("leer",T5)))</formula>
    </cfRule>
  </conditionalFormatting>
  <conditionalFormatting sqref="T5">
    <cfRule type="cellIs" dxfId="617" priority="74" stopIfTrue="1" operator="equal">
      <formula>"-"</formula>
    </cfRule>
    <cfRule type="containsText" dxfId="616" priority="75" stopIfTrue="1" operator="containsText" text="leer">
      <formula>NOT(ISERROR(SEARCH("leer",T5)))</formula>
    </cfRule>
  </conditionalFormatting>
  <conditionalFormatting sqref="T5">
    <cfRule type="cellIs" dxfId="615" priority="72" stopIfTrue="1" operator="equal">
      <formula>"-"</formula>
    </cfRule>
    <cfRule type="containsText" dxfId="614" priority="73" stopIfTrue="1" operator="containsText" text="leer">
      <formula>NOT(ISERROR(SEARCH("leer",T5)))</formula>
    </cfRule>
  </conditionalFormatting>
  <conditionalFormatting sqref="S7:S10">
    <cfRule type="cellIs" dxfId="613" priority="70" stopIfTrue="1" operator="equal">
      <formula>"-"</formula>
    </cfRule>
    <cfRule type="containsText" dxfId="612" priority="71" stopIfTrue="1" operator="containsText" text="leer">
      <formula>NOT(ISERROR(SEARCH("leer",S7)))</formula>
    </cfRule>
  </conditionalFormatting>
  <conditionalFormatting sqref="S7:S10">
    <cfRule type="cellIs" dxfId="611" priority="68" stopIfTrue="1" operator="equal">
      <formula>"-"</formula>
    </cfRule>
    <cfRule type="containsText" dxfId="610" priority="69" stopIfTrue="1" operator="containsText" text="leer">
      <formula>NOT(ISERROR(SEARCH("leer",S7)))</formula>
    </cfRule>
  </conditionalFormatting>
  <conditionalFormatting sqref="S7:S10">
    <cfRule type="cellIs" dxfId="609" priority="66" stopIfTrue="1" operator="equal">
      <formula>"-"</formula>
    </cfRule>
    <cfRule type="containsText" dxfId="608" priority="67" stopIfTrue="1" operator="containsText" text="leer">
      <formula>NOT(ISERROR(SEARCH("leer",S7)))</formula>
    </cfRule>
  </conditionalFormatting>
  <conditionalFormatting sqref="S7:S10">
    <cfRule type="cellIs" dxfId="607" priority="64" stopIfTrue="1" operator="equal">
      <formula>"-"</formula>
    </cfRule>
    <cfRule type="containsText" dxfId="606" priority="65" stopIfTrue="1" operator="containsText" text="leer">
      <formula>NOT(ISERROR(SEARCH("leer",S7)))</formula>
    </cfRule>
  </conditionalFormatting>
  <conditionalFormatting sqref="S7:S10">
    <cfRule type="cellIs" dxfId="605" priority="63" stopIfTrue="1" operator="equal">
      <formula>"-"</formula>
    </cfRule>
  </conditionalFormatting>
  <conditionalFormatting sqref="S7:S10">
    <cfRule type="cellIs" dxfId="604" priority="61" stopIfTrue="1" operator="equal">
      <formula>"-"</formula>
    </cfRule>
    <cfRule type="containsText" dxfId="603" priority="62" stopIfTrue="1" operator="containsText" text="leer">
      <formula>NOT(ISERROR(SEARCH("leer",S7)))</formula>
    </cfRule>
  </conditionalFormatting>
  <conditionalFormatting sqref="S7:S10">
    <cfRule type="cellIs" dxfId="602" priority="59" stopIfTrue="1" operator="equal">
      <formula>"-"</formula>
    </cfRule>
    <cfRule type="containsText" dxfId="601" priority="60" stopIfTrue="1" operator="containsText" text="leer">
      <formula>NOT(ISERROR(SEARCH("leer",S7)))</formula>
    </cfRule>
  </conditionalFormatting>
  <conditionalFormatting sqref="S7:S10">
    <cfRule type="cellIs" dxfId="600" priority="57" stopIfTrue="1" operator="equal">
      <formula>"-"</formula>
    </cfRule>
    <cfRule type="containsText" dxfId="599" priority="58" stopIfTrue="1" operator="containsText" text="leer">
      <formula>NOT(ISERROR(SEARCH("leer",S7)))</formula>
    </cfRule>
  </conditionalFormatting>
  <conditionalFormatting sqref="S7:S10">
    <cfRule type="cellIs" dxfId="598" priority="55" stopIfTrue="1" operator="equal">
      <formula>"-"</formula>
    </cfRule>
    <cfRule type="containsText" dxfId="597" priority="56" stopIfTrue="1" operator="containsText" text="leer">
      <formula>NOT(ISERROR(SEARCH("leer",S7)))</formula>
    </cfRule>
  </conditionalFormatting>
  <conditionalFormatting sqref="S7:S10">
    <cfRule type="cellIs" dxfId="596" priority="53" stopIfTrue="1" operator="equal">
      <formula>"-"</formula>
    </cfRule>
    <cfRule type="containsText" dxfId="595" priority="54" stopIfTrue="1" operator="containsText" text="leer">
      <formula>NOT(ISERROR(SEARCH("leer",S7)))</formula>
    </cfRule>
  </conditionalFormatting>
  <conditionalFormatting sqref="S7:S10">
    <cfRule type="cellIs" dxfId="594" priority="51" stopIfTrue="1" operator="equal">
      <formula>"-"</formula>
    </cfRule>
    <cfRule type="containsText" dxfId="593" priority="52" stopIfTrue="1" operator="containsText" text="leer">
      <formula>NOT(ISERROR(SEARCH("leer",S7)))</formula>
    </cfRule>
  </conditionalFormatting>
  <conditionalFormatting sqref="S7:S10">
    <cfRule type="cellIs" dxfId="592" priority="49" stopIfTrue="1" operator="equal">
      <formula>"-"</formula>
    </cfRule>
    <cfRule type="containsText" dxfId="591" priority="50" stopIfTrue="1" operator="containsText" text="leer">
      <formula>NOT(ISERROR(SEARCH("leer",S7)))</formula>
    </cfRule>
  </conditionalFormatting>
  <conditionalFormatting sqref="S7:S10">
    <cfRule type="cellIs" dxfId="590" priority="47" stopIfTrue="1" operator="equal">
      <formula>"-"</formula>
    </cfRule>
    <cfRule type="containsText" dxfId="589" priority="48" stopIfTrue="1" operator="containsText" text="leer">
      <formula>NOT(ISERROR(SEARCH("leer",S7)))</formula>
    </cfRule>
  </conditionalFormatting>
  <conditionalFormatting sqref="S7:S10">
    <cfRule type="cellIs" dxfId="588" priority="45" stopIfTrue="1" operator="equal">
      <formula>"-"</formula>
    </cfRule>
    <cfRule type="containsText" dxfId="587" priority="46" stopIfTrue="1" operator="containsText" text="leer">
      <formula>NOT(ISERROR(SEARCH("leer",S7)))</formula>
    </cfRule>
  </conditionalFormatting>
  <conditionalFormatting sqref="U5:V5 U7:V10">
    <cfRule type="cellIs" dxfId="586" priority="43" stopIfTrue="1" operator="equal">
      <formula>"-"</formula>
    </cfRule>
    <cfRule type="containsText" dxfId="585" priority="44" stopIfTrue="1" operator="containsText" text="leer">
      <formula>NOT(ISERROR(SEARCH("leer",U5)))</formula>
    </cfRule>
  </conditionalFormatting>
  <conditionalFormatting sqref="U5:V5 U7:V10">
    <cfRule type="cellIs" dxfId="584" priority="42" stopIfTrue="1" operator="equal">
      <formula>"-"</formula>
    </cfRule>
  </conditionalFormatting>
  <conditionalFormatting sqref="U5:V5 U7:V10">
    <cfRule type="cellIs" dxfId="583" priority="40" stopIfTrue="1" operator="equal">
      <formula>"-"</formula>
    </cfRule>
    <cfRule type="containsText" dxfId="582" priority="41" stopIfTrue="1" operator="containsText" text="leer">
      <formula>NOT(ISERROR(SEARCH("leer",U5)))</formula>
    </cfRule>
  </conditionalFormatting>
  <conditionalFormatting sqref="U5:V5 U7:V10">
    <cfRule type="cellIs" dxfId="581" priority="39" stopIfTrue="1" operator="equal">
      <formula>"-"</formula>
    </cfRule>
  </conditionalFormatting>
  <conditionalFormatting sqref="L6 P6 N6">
    <cfRule type="cellIs" dxfId="580" priority="37" stopIfTrue="1" operator="equal">
      <formula>"-"</formula>
    </cfRule>
    <cfRule type="containsText" dxfId="579" priority="38" stopIfTrue="1" operator="containsText" text="leer">
      <formula>NOT(ISERROR(SEARCH("leer",L6)))</formula>
    </cfRule>
  </conditionalFormatting>
  <conditionalFormatting sqref="O6">
    <cfRule type="cellIs" dxfId="578" priority="35" stopIfTrue="1" operator="equal">
      <formula>"-"</formula>
    </cfRule>
    <cfRule type="containsText" dxfId="577" priority="36" stopIfTrue="1" operator="containsText" text="leer">
      <formula>NOT(ISERROR(SEARCH("leer",O6)))</formula>
    </cfRule>
  </conditionalFormatting>
  <conditionalFormatting sqref="O6">
    <cfRule type="cellIs" dxfId="576" priority="33" stopIfTrue="1" operator="equal">
      <formula>"-"</formula>
    </cfRule>
    <cfRule type="containsText" dxfId="575" priority="34" stopIfTrue="1" operator="containsText" text="leer">
      <formula>NOT(ISERROR(SEARCH("leer",O6)))</formula>
    </cfRule>
  </conditionalFormatting>
  <conditionalFormatting sqref="M6">
    <cfRule type="cellIs" dxfId="574" priority="31" stopIfTrue="1" operator="equal">
      <formula>"-"</formula>
    </cfRule>
    <cfRule type="containsText" dxfId="573" priority="32" stopIfTrue="1" operator="containsText" text="leer">
      <formula>NOT(ISERROR(SEARCH("leer",M6)))</formula>
    </cfRule>
  </conditionalFormatting>
  <conditionalFormatting sqref="M6">
    <cfRule type="cellIs" dxfId="572" priority="29" stopIfTrue="1" operator="equal">
      <formula>"-"</formula>
    </cfRule>
    <cfRule type="containsText" dxfId="571" priority="30" stopIfTrue="1" operator="containsText" text="leer">
      <formula>NOT(ISERROR(SEARCH("leer",M6)))</formula>
    </cfRule>
  </conditionalFormatting>
  <conditionalFormatting sqref="K6">
    <cfRule type="cellIs" dxfId="570" priority="27" stopIfTrue="1" operator="equal">
      <formula>"-"</formula>
    </cfRule>
    <cfRule type="containsText" dxfId="569" priority="28" stopIfTrue="1" operator="containsText" text="leer">
      <formula>NOT(ISERROR(SEARCH("leer",K6)))</formula>
    </cfRule>
  </conditionalFormatting>
  <conditionalFormatting sqref="K6">
    <cfRule type="cellIs" dxfId="568" priority="25" stopIfTrue="1" operator="equal">
      <formula>"-"</formula>
    </cfRule>
    <cfRule type="containsText" dxfId="567" priority="26" stopIfTrue="1" operator="containsText" text="leer">
      <formula>NOT(ISERROR(SEARCH("leer",K6)))</formula>
    </cfRule>
  </conditionalFormatting>
  <conditionalFormatting sqref="R6 V6 T6">
    <cfRule type="cellIs" dxfId="566" priority="23" stopIfTrue="1" operator="equal">
      <formula>"-"</formula>
    </cfRule>
    <cfRule type="containsText" dxfId="565" priority="24" stopIfTrue="1" operator="containsText" text="leer">
      <formula>NOT(ISERROR(SEARCH("leer",R6)))</formula>
    </cfRule>
  </conditionalFormatting>
  <conditionalFormatting sqref="U6">
    <cfRule type="cellIs" dxfId="564" priority="21" stopIfTrue="1" operator="equal">
      <formula>"-"</formula>
    </cfRule>
    <cfRule type="containsText" dxfId="563" priority="22" stopIfTrue="1" operator="containsText" text="leer">
      <formula>NOT(ISERROR(SEARCH("leer",U6)))</formula>
    </cfRule>
  </conditionalFormatting>
  <conditionalFormatting sqref="U6">
    <cfRule type="cellIs" dxfId="562" priority="19" stopIfTrue="1" operator="equal">
      <formula>"-"</formula>
    </cfRule>
    <cfRule type="containsText" dxfId="561" priority="20" stopIfTrue="1" operator="containsText" text="leer">
      <formula>NOT(ISERROR(SEARCH("leer",U6)))</formula>
    </cfRule>
  </conditionalFormatting>
  <conditionalFormatting sqref="S6">
    <cfRule type="cellIs" dxfId="560" priority="17" stopIfTrue="1" operator="equal">
      <formula>"-"</formula>
    </cfRule>
    <cfRule type="containsText" dxfId="559" priority="18" stopIfTrue="1" operator="containsText" text="leer">
      <formula>NOT(ISERROR(SEARCH("leer",S6)))</formula>
    </cfRule>
  </conditionalFormatting>
  <conditionalFormatting sqref="S6">
    <cfRule type="cellIs" dxfId="558" priority="15" stopIfTrue="1" operator="equal">
      <formula>"-"</formula>
    </cfRule>
    <cfRule type="containsText" dxfId="557" priority="16" stopIfTrue="1" operator="containsText" text="leer">
      <formula>NOT(ISERROR(SEARCH("leer",S6)))</formula>
    </cfRule>
  </conditionalFormatting>
  <conditionalFormatting sqref="Q6">
    <cfRule type="cellIs" dxfId="556" priority="13" stopIfTrue="1" operator="equal">
      <formula>"-"</formula>
    </cfRule>
    <cfRule type="containsText" dxfId="555" priority="14" stopIfTrue="1" operator="containsText" text="leer">
      <formula>NOT(ISERROR(SEARCH("leer",Q6)))</formula>
    </cfRule>
  </conditionalFormatting>
  <conditionalFormatting sqref="Q6">
    <cfRule type="cellIs" dxfId="554" priority="11" stopIfTrue="1" operator="equal">
      <formula>"-"</formula>
    </cfRule>
    <cfRule type="containsText" dxfId="553" priority="12" stopIfTrue="1" operator="containsText" text="leer">
      <formula>NOT(ISERROR(SEARCH("leer",Q6)))</formula>
    </cfRule>
  </conditionalFormatting>
  <conditionalFormatting sqref="Z6 X6">
    <cfRule type="cellIs" dxfId="552" priority="9" stopIfTrue="1" operator="equal">
      <formula>"-"</formula>
    </cfRule>
    <cfRule type="containsText" dxfId="551" priority="10" stopIfTrue="1" operator="containsText" text="leer">
      <formula>NOT(ISERROR(SEARCH("leer",X6)))</formula>
    </cfRule>
  </conditionalFormatting>
  <conditionalFormatting sqref="Y6">
    <cfRule type="cellIs" dxfId="550" priority="7" stopIfTrue="1" operator="equal">
      <formula>"-"</formula>
    </cfRule>
    <cfRule type="containsText" dxfId="549" priority="8" stopIfTrue="1" operator="containsText" text="leer">
      <formula>NOT(ISERROR(SEARCH("leer",Y6)))</formula>
    </cfRule>
  </conditionalFormatting>
  <conditionalFormatting sqref="Y6">
    <cfRule type="cellIs" dxfId="548" priority="5" stopIfTrue="1" operator="equal">
      <formula>"-"</formula>
    </cfRule>
    <cfRule type="containsText" dxfId="547" priority="6" stopIfTrue="1" operator="containsText" text="leer">
      <formula>NOT(ISERROR(SEARCH("leer",Y6)))</formula>
    </cfRule>
  </conditionalFormatting>
  <conditionalFormatting sqref="W6">
    <cfRule type="cellIs" dxfId="546" priority="3" stopIfTrue="1" operator="equal">
      <formula>"-"</formula>
    </cfRule>
    <cfRule type="containsText" dxfId="545" priority="4" stopIfTrue="1" operator="containsText" text="leer">
      <formula>NOT(ISERROR(SEARCH("leer",W6)))</formula>
    </cfRule>
  </conditionalFormatting>
  <conditionalFormatting sqref="W6">
    <cfRule type="cellIs" dxfId="544" priority="1" stopIfTrue="1" operator="equal">
      <formula>"-"</formula>
    </cfRule>
    <cfRule type="containsText" dxfId="543" priority="2" stopIfTrue="1" operator="containsText" text="leer">
      <formula>NOT(ISERROR(SEARCH("leer",W6)))</formula>
    </cfRule>
  </conditionalFormatting>
  <hyperlinks>
    <hyperlink ref="A1" location="Index!A1" display="zurück"/>
  </hyperlinks>
  <pageMargins left="0.79000000000000015" right="0.79000000000000015" top="0.98" bottom="0.98" header="0.51" footer="0.51"/>
  <pageSetup paperSize="9" scale="41"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01"/>
  <sheetViews>
    <sheetView showRuler="0" zoomScaleNormal="100" workbookViewId="0"/>
  </sheetViews>
  <sheetFormatPr baseColWidth="10" defaultColWidth="10.7109375" defaultRowHeight="12.75"/>
  <cols>
    <col min="1" max="1" width="45.140625" style="12" customWidth="1"/>
    <col min="2" max="2" width="15.42578125" style="5" customWidth="1"/>
    <col min="3" max="3" width="9.140625" style="8" bestFit="1" customWidth="1"/>
    <col min="4" max="7" width="12.28515625" style="8" customWidth="1"/>
    <col min="8" max="13" width="11.42578125" style="8" customWidth="1"/>
    <col min="14" max="16384" width="10.7109375" style="5"/>
  </cols>
  <sheetData>
    <row r="1" spans="1:14">
      <c r="A1" s="92" t="s">
        <v>343</v>
      </c>
      <c r="C1" s="5"/>
      <c r="D1" s="5"/>
      <c r="E1" s="5"/>
      <c r="F1" s="5"/>
      <c r="G1" s="5"/>
      <c r="H1" s="5"/>
      <c r="I1" s="5"/>
      <c r="J1" s="5"/>
      <c r="K1" s="5"/>
      <c r="L1" s="5"/>
      <c r="M1" s="5"/>
    </row>
    <row r="2" spans="1:14">
      <c r="A2" s="92"/>
      <c r="C2" s="5"/>
      <c r="D2" s="5"/>
      <c r="E2" s="5"/>
      <c r="F2" s="5"/>
      <c r="G2" s="5"/>
      <c r="H2" s="5"/>
      <c r="I2" s="5"/>
      <c r="J2" s="5"/>
      <c r="K2" s="5"/>
      <c r="L2" s="5"/>
      <c r="M2" s="5"/>
    </row>
    <row r="3" spans="1:14" s="4" customFormat="1">
      <c r="A3" s="86" t="s">
        <v>384</v>
      </c>
      <c r="C3" s="5" t="s">
        <v>385</v>
      </c>
      <c r="D3" s="5" t="s">
        <v>477</v>
      </c>
      <c r="E3" s="22">
        <v>2007</v>
      </c>
      <c r="F3" s="22">
        <v>2008</v>
      </c>
      <c r="G3" s="22">
        <v>2009</v>
      </c>
      <c r="H3" s="22">
        <v>2010</v>
      </c>
      <c r="I3" s="22">
        <v>2011</v>
      </c>
      <c r="J3" s="22">
        <v>2012</v>
      </c>
      <c r="K3" s="22">
        <v>2013</v>
      </c>
      <c r="L3" s="4">
        <v>2014</v>
      </c>
      <c r="M3" s="4">
        <v>2015</v>
      </c>
      <c r="N3" s="342">
        <v>2016</v>
      </c>
    </row>
    <row r="4" spans="1:14">
      <c r="A4" s="86"/>
      <c r="N4" s="340"/>
    </row>
    <row r="5" spans="1:14">
      <c r="A5" s="12" t="s">
        <v>56</v>
      </c>
      <c r="B5" s="5" t="s">
        <v>164</v>
      </c>
      <c r="C5" s="8">
        <v>1</v>
      </c>
      <c r="D5" s="8" t="s">
        <v>567</v>
      </c>
      <c r="E5" s="8" t="s">
        <v>57</v>
      </c>
      <c r="F5" s="8" t="s">
        <v>48</v>
      </c>
      <c r="G5" s="89" t="s">
        <v>30</v>
      </c>
      <c r="H5" s="68" t="s">
        <v>48</v>
      </c>
      <c r="I5" s="68" t="s">
        <v>48</v>
      </c>
      <c r="J5" s="68" t="s">
        <v>48</v>
      </c>
      <c r="K5" s="68" t="s">
        <v>48</v>
      </c>
      <c r="L5" s="68" t="s">
        <v>48</v>
      </c>
      <c r="M5" s="8" t="s">
        <v>48</v>
      </c>
      <c r="N5" s="336" t="s">
        <v>48</v>
      </c>
    </row>
    <row r="6" spans="1:14">
      <c r="M6" s="5"/>
    </row>
    <row r="7" spans="1:14">
      <c r="A7" s="86"/>
    </row>
    <row r="8" spans="1:14">
      <c r="A8" s="435" t="s">
        <v>551</v>
      </c>
      <c r="B8" s="435"/>
      <c r="C8" s="435"/>
      <c r="D8" s="435"/>
      <c r="E8" s="435"/>
      <c r="F8" s="435"/>
      <c r="G8" s="435"/>
      <c r="H8" s="435"/>
      <c r="I8" s="435"/>
      <c r="J8" s="435"/>
      <c r="K8" s="435"/>
      <c r="L8" s="435"/>
      <c r="M8" s="435"/>
      <c r="N8" s="435"/>
    </row>
    <row r="9" spans="1:14">
      <c r="D9" s="22"/>
      <c r="E9" s="22"/>
      <c r="F9" s="22"/>
      <c r="G9" s="22"/>
      <c r="H9" s="22"/>
    </row>
    <row r="10" spans="1:14">
      <c r="A10" s="177"/>
    </row>
    <row r="11" spans="1:14">
      <c r="M11" s="5"/>
    </row>
    <row r="12" spans="1:14">
      <c r="A12" s="177"/>
    </row>
    <row r="13" spans="1:14" s="4" customFormat="1">
      <c r="A13" s="86"/>
      <c r="C13" s="22"/>
      <c r="D13" s="8"/>
      <c r="E13" s="8"/>
      <c r="F13" s="8"/>
      <c r="G13" s="8"/>
      <c r="H13" s="8"/>
      <c r="I13" s="22"/>
      <c r="J13" s="22"/>
      <c r="K13" s="22"/>
      <c r="L13" s="22"/>
      <c r="M13" s="22"/>
    </row>
    <row r="14" spans="1:14">
      <c r="A14" s="86"/>
      <c r="M14" s="7"/>
    </row>
    <row r="15" spans="1:14">
      <c r="M15" s="5"/>
    </row>
    <row r="16" spans="1:14">
      <c r="L16" s="46"/>
      <c r="M16" s="5"/>
    </row>
    <row r="17" spans="5:13">
      <c r="M17" s="5"/>
    </row>
    <row r="18" spans="5:13">
      <c r="E18" s="22"/>
      <c r="M18" s="5"/>
    </row>
    <row r="19" spans="5:13">
      <c r="E19" s="22"/>
      <c r="M19" s="5"/>
    </row>
    <row r="20" spans="5:13">
      <c r="E20" s="22"/>
      <c r="G20" s="89"/>
      <c r="M20" s="5"/>
    </row>
    <row r="21" spans="5:13">
      <c r="E21" s="22"/>
      <c r="G21" s="68"/>
      <c r="M21" s="5"/>
    </row>
    <row r="22" spans="5:13">
      <c r="E22" s="22"/>
      <c r="G22" s="68"/>
      <c r="M22" s="5"/>
    </row>
    <row r="23" spans="5:13">
      <c r="E23" s="22"/>
      <c r="G23" s="68"/>
      <c r="M23" s="5"/>
    </row>
    <row r="24" spans="5:13">
      <c r="E24" s="22"/>
      <c r="G24" s="68"/>
      <c r="M24" s="5"/>
    </row>
    <row r="25" spans="5:13">
      <c r="E25" s="4"/>
      <c r="G25" s="68"/>
      <c r="M25" s="5"/>
    </row>
    <row r="26" spans="5:13">
      <c r="E26" s="4"/>
      <c r="M26" s="5"/>
    </row>
    <row r="27" spans="5:13">
      <c r="M27" s="5"/>
    </row>
    <row r="28" spans="5:13">
      <c r="M28" s="5"/>
    </row>
    <row r="29" spans="5:13">
      <c r="M29" s="5"/>
    </row>
    <row r="33" spans="13:13">
      <c r="M33" s="5"/>
    </row>
    <row r="34" spans="13:13">
      <c r="M34" s="5"/>
    </row>
    <row r="35" spans="13:13">
      <c r="M35" s="5"/>
    </row>
    <row r="36" spans="13:13">
      <c r="M36" s="5"/>
    </row>
    <row r="37" spans="13:13">
      <c r="M37" s="5"/>
    </row>
    <row r="38" spans="13:13">
      <c r="M38" s="5"/>
    </row>
    <row r="39" spans="13:13">
      <c r="M39" s="5"/>
    </row>
    <row r="40" spans="13:13">
      <c r="M40" s="5"/>
    </row>
    <row r="41" spans="13:13">
      <c r="M41" s="5"/>
    </row>
    <row r="42" spans="13:13">
      <c r="M42" s="5"/>
    </row>
    <row r="43" spans="13:13">
      <c r="M43" s="5"/>
    </row>
    <row r="44" spans="13:13">
      <c r="M44" s="5"/>
    </row>
    <row r="45" spans="13:13">
      <c r="M45" s="5"/>
    </row>
    <row r="46" spans="13:13">
      <c r="M46" s="5"/>
    </row>
    <row r="47" spans="13:13">
      <c r="M47" s="5"/>
    </row>
    <row r="48" spans="13:13">
      <c r="M48" s="5"/>
    </row>
    <row r="49" spans="13:13">
      <c r="M49" s="5"/>
    </row>
    <row r="50" spans="13:13">
      <c r="M50" s="5"/>
    </row>
    <row r="51" spans="13:13">
      <c r="M51" s="5"/>
    </row>
    <row r="52" spans="13:13">
      <c r="M52" s="5"/>
    </row>
    <row r="53" spans="13:13">
      <c r="M53" s="5"/>
    </row>
    <row r="54" spans="13:13">
      <c r="M54" s="5"/>
    </row>
    <row r="55" spans="13:13">
      <c r="M55" s="5"/>
    </row>
    <row r="56" spans="13:13">
      <c r="M56" s="5"/>
    </row>
    <row r="57" spans="13:13">
      <c r="M57" s="5"/>
    </row>
    <row r="58" spans="13:13">
      <c r="M58" s="5"/>
    </row>
    <row r="59" spans="13:13">
      <c r="M59" s="5"/>
    </row>
    <row r="60" spans="13:13">
      <c r="M60" s="5"/>
    </row>
    <row r="61" spans="13:13">
      <c r="M61" s="5"/>
    </row>
    <row r="62" spans="13:13">
      <c r="M62" s="5"/>
    </row>
    <row r="63" spans="13:13">
      <c r="M63" s="5"/>
    </row>
    <row r="64" spans="13:13">
      <c r="M64" s="5"/>
    </row>
    <row r="65" spans="13:13">
      <c r="M65" s="5"/>
    </row>
    <row r="66" spans="13:13">
      <c r="M66" s="5"/>
    </row>
    <row r="67" spans="13:13">
      <c r="M67" s="5"/>
    </row>
    <row r="68" spans="13:13">
      <c r="M68" s="5"/>
    </row>
    <row r="69" spans="13:13">
      <c r="M69" s="5"/>
    </row>
    <row r="70" spans="13:13">
      <c r="M70" s="5"/>
    </row>
    <row r="71" spans="13:13">
      <c r="M71" s="5"/>
    </row>
    <row r="72" spans="13:13">
      <c r="M72" s="5"/>
    </row>
    <row r="73" spans="13:13">
      <c r="M73" s="5"/>
    </row>
    <row r="74" spans="13:13">
      <c r="M74" s="5"/>
    </row>
    <row r="75" spans="13:13">
      <c r="M75" s="5"/>
    </row>
    <row r="76" spans="13:13">
      <c r="M76" s="5"/>
    </row>
    <row r="77" spans="13:13">
      <c r="M77" s="5"/>
    </row>
    <row r="78" spans="13:13">
      <c r="M78" s="5"/>
    </row>
    <row r="79" spans="13:13">
      <c r="M79" s="5"/>
    </row>
    <row r="80" spans="13:13">
      <c r="M80" s="5"/>
    </row>
    <row r="81" spans="13:13">
      <c r="M81" s="5"/>
    </row>
    <row r="82" spans="13:13">
      <c r="M82" s="5"/>
    </row>
    <row r="83" spans="13:13">
      <c r="M83" s="5"/>
    </row>
    <row r="84" spans="13:13">
      <c r="M84" s="5"/>
    </row>
    <row r="85" spans="13:13">
      <c r="M85" s="5"/>
    </row>
    <row r="86" spans="13:13">
      <c r="M86" s="5"/>
    </row>
    <row r="87" spans="13:13">
      <c r="M87" s="5"/>
    </row>
    <row r="88" spans="13:13">
      <c r="M88" s="5"/>
    </row>
    <row r="89" spans="13:13">
      <c r="M89" s="5"/>
    </row>
    <row r="90" spans="13:13">
      <c r="M90" s="5"/>
    </row>
    <row r="91" spans="13:13">
      <c r="M91" s="5"/>
    </row>
    <row r="92" spans="13:13">
      <c r="M92" s="5"/>
    </row>
    <row r="93" spans="13:13">
      <c r="M93" s="5"/>
    </row>
    <row r="94" spans="13:13">
      <c r="M94" s="5"/>
    </row>
    <row r="95" spans="13:13">
      <c r="M95" s="5"/>
    </row>
    <row r="96" spans="13:13">
      <c r="M96" s="5"/>
    </row>
    <row r="97" spans="13:13">
      <c r="M97" s="5"/>
    </row>
    <row r="98" spans="13:13">
      <c r="M98" s="5"/>
    </row>
    <row r="99" spans="13:13">
      <c r="M99" s="5"/>
    </row>
    <row r="100" spans="13:13">
      <c r="M100" s="5"/>
    </row>
    <row r="101" spans="13:13">
      <c r="M101" s="5"/>
    </row>
    <row r="102" spans="13:13">
      <c r="M102" s="5"/>
    </row>
    <row r="103" spans="13:13">
      <c r="M103" s="5"/>
    </row>
    <row r="104" spans="13:13">
      <c r="M104" s="5"/>
    </row>
    <row r="105" spans="13:13">
      <c r="M105" s="5"/>
    </row>
    <row r="106" spans="13:13">
      <c r="M106" s="5"/>
    </row>
    <row r="107" spans="13:13">
      <c r="M107" s="5"/>
    </row>
    <row r="108" spans="13:13">
      <c r="M108" s="5"/>
    </row>
    <row r="109" spans="13:13">
      <c r="M109" s="5"/>
    </row>
    <row r="110" spans="13:13">
      <c r="M110" s="5"/>
    </row>
    <row r="111" spans="13:13">
      <c r="M111" s="5"/>
    </row>
    <row r="112" spans="13:13">
      <c r="M112" s="5"/>
    </row>
    <row r="113" spans="13:13">
      <c r="M113" s="5"/>
    </row>
    <row r="114" spans="13:13">
      <c r="M114" s="5"/>
    </row>
    <row r="115" spans="13:13">
      <c r="M115" s="5"/>
    </row>
    <row r="116" spans="13:13">
      <c r="M116" s="5"/>
    </row>
    <row r="117" spans="13:13">
      <c r="M117" s="5"/>
    </row>
    <row r="118" spans="13:13">
      <c r="M118" s="5"/>
    </row>
    <row r="119" spans="13:13">
      <c r="M119" s="5"/>
    </row>
    <row r="120" spans="13:13">
      <c r="M120" s="5"/>
    </row>
    <row r="121" spans="13:13">
      <c r="M121" s="5"/>
    </row>
    <row r="122" spans="13:13">
      <c r="M122" s="5"/>
    </row>
    <row r="123" spans="13:13">
      <c r="M123" s="5"/>
    </row>
    <row r="124" spans="13:13">
      <c r="M124" s="5"/>
    </row>
    <row r="125" spans="13:13">
      <c r="M125" s="5"/>
    </row>
    <row r="126" spans="13:13">
      <c r="M126" s="5"/>
    </row>
    <row r="127" spans="13:13">
      <c r="M127" s="5"/>
    </row>
    <row r="128" spans="13:13">
      <c r="M128" s="5"/>
    </row>
    <row r="129" spans="13:13">
      <c r="M129" s="5"/>
    </row>
    <row r="130" spans="13:13">
      <c r="M130" s="5"/>
    </row>
    <row r="131" spans="13:13">
      <c r="M131" s="5"/>
    </row>
    <row r="132" spans="13:13">
      <c r="M132" s="5"/>
    </row>
    <row r="133" spans="13:13">
      <c r="M133" s="5"/>
    </row>
    <row r="134" spans="13:13">
      <c r="M134" s="5"/>
    </row>
    <row r="135" spans="13:13">
      <c r="M135" s="5"/>
    </row>
    <row r="136" spans="13:13">
      <c r="M136" s="5"/>
    </row>
    <row r="137" spans="13:13">
      <c r="M137" s="5"/>
    </row>
    <row r="138" spans="13:13">
      <c r="M138" s="5"/>
    </row>
    <row r="139" spans="13:13">
      <c r="M139" s="5"/>
    </row>
    <row r="140" spans="13:13">
      <c r="M140" s="5"/>
    </row>
    <row r="141" spans="13:13">
      <c r="M141" s="5"/>
    </row>
    <row r="142" spans="13:13">
      <c r="M142" s="5"/>
    </row>
    <row r="143" spans="13:13">
      <c r="M143" s="5"/>
    </row>
    <row r="144" spans="13:13">
      <c r="M144" s="5"/>
    </row>
    <row r="145" spans="13:13">
      <c r="M145" s="5"/>
    </row>
    <row r="146" spans="13:13">
      <c r="M146" s="5"/>
    </row>
    <row r="147" spans="13:13">
      <c r="M147" s="5"/>
    </row>
    <row r="148" spans="13:13">
      <c r="M148" s="5"/>
    </row>
    <row r="149" spans="13:13">
      <c r="M149" s="5"/>
    </row>
    <row r="150" spans="13:13">
      <c r="M150" s="5"/>
    </row>
    <row r="151" spans="13:13">
      <c r="M151" s="5"/>
    </row>
    <row r="152" spans="13:13">
      <c r="M152" s="5"/>
    </row>
    <row r="153" spans="13:13">
      <c r="M153" s="5"/>
    </row>
    <row r="154" spans="13:13">
      <c r="M154" s="5"/>
    </row>
    <row r="155" spans="13:13">
      <c r="M155" s="5"/>
    </row>
    <row r="156" spans="13:13">
      <c r="M156" s="5"/>
    </row>
    <row r="157" spans="13:13">
      <c r="M157" s="5"/>
    </row>
    <row r="158" spans="13:13">
      <c r="M158" s="5"/>
    </row>
    <row r="159" spans="13:13">
      <c r="M159" s="5"/>
    </row>
    <row r="160" spans="13:13">
      <c r="M160" s="5"/>
    </row>
    <row r="161" spans="13:13">
      <c r="M161" s="5"/>
    </row>
    <row r="162" spans="13:13">
      <c r="M162" s="5"/>
    </row>
    <row r="163" spans="13:13">
      <c r="M163" s="5"/>
    </row>
    <row r="164" spans="13:13">
      <c r="M164" s="5"/>
    </row>
    <row r="165" spans="13:13">
      <c r="M165" s="5"/>
    </row>
    <row r="166" spans="13:13">
      <c r="M166" s="5"/>
    </row>
    <row r="167" spans="13:13">
      <c r="M167" s="5"/>
    </row>
    <row r="168" spans="13:13">
      <c r="M168" s="5"/>
    </row>
    <row r="169" spans="13:13">
      <c r="M169" s="5"/>
    </row>
    <row r="170" spans="13:13">
      <c r="M170" s="5"/>
    </row>
    <row r="171" spans="13:13">
      <c r="M171" s="5"/>
    </row>
    <row r="172" spans="13:13">
      <c r="M172" s="5"/>
    </row>
    <row r="173" spans="13:13">
      <c r="M173" s="5"/>
    </row>
    <row r="174" spans="13:13">
      <c r="M174" s="5"/>
    </row>
    <row r="175" spans="13:13">
      <c r="M175" s="5"/>
    </row>
    <row r="176" spans="13:13">
      <c r="M176" s="5"/>
    </row>
    <row r="177" spans="13:13">
      <c r="M177" s="5"/>
    </row>
    <row r="178" spans="13:13">
      <c r="M178" s="5"/>
    </row>
    <row r="179" spans="13:13">
      <c r="M179" s="5"/>
    </row>
    <row r="180" spans="13:13">
      <c r="M180" s="5"/>
    </row>
    <row r="181" spans="13:13">
      <c r="M181" s="5"/>
    </row>
    <row r="182" spans="13:13">
      <c r="M182" s="5"/>
    </row>
    <row r="183" spans="13:13">
      <c r="M183" s="5"/>
    </row>
    <row r="184" spans="13:13">
      <c r="M184" s="5"/>
    </row>
    <row r="185" spans="13:13">
      <c r="M185" s="5"/>
    </row>
    <row r="186" spans="13:13">
      <c r="M186" s="5"/>
    </row>
    <row r="187" spans="13:13">
      <c r="M187" s="5"/>
    </row>
    <row r="188" spans="13:13">
      <c r="M188" s="5"/>
    </row>
    <row r="189" spans="13:13">
      <c r="M189" s="5"/>
    </row>
    <row r="190" spans="13:13">
      <c r="M190" s="5"/>
    </row>
    <row r="191" spans="13:13">
      <c r="M191" s="5"/>
    </row>
    <row r="192" spans="13:13">
      <c r="M192" s="5"/>
    </row>
    <row r="193" spans="13:13">
      <c r="M193" s="5"/>
    </row>
    <row r="194" spans="13:13">
      <c r="M194" s="5"/>
    </row>
    <row r="195" spans="13:13">
      <c r="M195" s="5"/>
    </row>
    <row r="196" spans="13:13">
      <c r="M196" s="5"/>
    </row>
    <row r="197" spans="13:13">
      <c r="M197" s="5"/>
    </row>
    <row r="198" spans="13:13">
      <c r="M198" s="5"/>
    </row>
    <row r="199" spans="13:13">
      <c r="M199" s="5"/>
    </row>
    <row r="200" spans="13:13">
      <c r="M200" s="5"/>
    </row>
    <row r="201" spans="13:13">
      <c r="M201" s="5"/>
    </row>
  </sheetData>
  <mergeCells count="1">
    <mergeCell ref="A8:N8"/>
  </mergeCells>
  <phoneticPr fontId="17" type="noConversion"/>
  <conditionalFormatting sqref="G24">
    <cfRule type="cellIs" dxfId="542" priority="96" operator="equal">
      <formula>"-"</formula>
    </cfRule>
  </conditionalFormatting>
  <conditionalFormatting sqref="G21:G23">
    <cfRule type="cellIs" dxfId="541" priority="94" stopIfTrue="1" operator="equal">
      <formula>"-"</formula>
    </cfRule>
    <cfRule type="containsText" dxfId="540" priority="95" stopIfTrue="1" operator="containsText" text="leer">
      <formula>NOT(ISERROR(SEARCH("leer",G21)))</formula>
    </cfRule>
  </conditionalFormatting>
  <conditionalFormatting sqref="G21">
    <cfRule type="cellIs" dxfId="539" priority="93" stopIfTrue="1" operator="equal">
      <formula>"-"</formula>
    </cfRule>
  </conditionalFormatting>
  <conditionalFormatting sqref="G21">
    <cfRule type="cellIs" dxfId="538" priority="91" stopIfTrue="1" operator="equal">
      <formula>"-"</formula>
    </cfRule>
    <cfRule type="containsText" dxfId="537" priority="92" stopIfTrue="1" operator="containsText" text="leer">
      <formula>NOT(ISERROR(SEARCH("leer",G21)))</formula>
    </cfRule>
  </conditionalFormatting>
  <conditionalFormatting sqref="G21">
    <cfRule type="cellIs" dxfId="536" priority="89" stopIfTrue="1" operator="equal">
      <formula>"-"</formula>
    </cfRule>
    <cfRule type="containsText" dxfId="535" priority="90" stopIfTrue="1" operator="containsText" text="leer">
      <formula>NOT(ISERROR(SEARCH("leer",G21)))</formula>
    </cfRule>
  </conditionalFormatting>
  <conditionalFormatting sqref="G21">
    <cfRule type="cellIs" dxfId="534" priority="87" stopIfTrue="1" operator="equal">
      <formula>"-"</formula>
    </cfRule>
    <cfRule type="containsText" dxfId="533" priority="88" stopIfTrue="1" operator="containsText" text="leer">
      <formula>NOT(ISERROR(SEARCH("leer",G21)))</formula>
    </cfRule>
  </conditionalFormatting>
  <conditionalFormatting sqref="G21">
    <cfRule type="cellIs" dxfId="532" priority="85" stopIfTrue="1" operator="equal">
      <formula>"-"</formula>
    </cfRule>
    <cfRule type="containsText" dxfId="531" priority="86" stopIfTrue="1" operator="containsText" text="leer">
      <formula>NOT(ISERROR(SEARCH("leer",G21)))</formula>
    </cfRule>
  </conditionalFormatting>
  <conditionalFormatting sqref="G21">
    <cfRule type="cellIs" dxfId="530" priority="83" stopIfTrue="1" operator="equal">
      <formula>"-"</formula>
    </cfRule>
    <cfRule type="containsText" dxfId="529" priority="84" stopIfTrue="1" operator="containsText" text="leer">
      <formula>NOT(ISERROR(SEARCH("leer",G21)))</formula>
    </cfRule>
  </conditionalFormatting>
  <conditionalFormatting sqref="G21">
    <cfRule type="cellIs" dxfId="528" priority="81" stopIfTrue="1" operator="equal">
      <formula>"-"</formula>
    </cfRule>
    <cfRule type="containsText" dxfId="527" priority="82" stopIfTrue="1" operator="containsText" text="leer">
      <formula>NOT(ISERROR(SEARCH("leer",G21)))</formula>
    </cfRule>
  </conditionalFormatting>
  <conditionalFormatting sqref="G21">
    <cfRule type="cellIs" dxfId="526" priority="79" stopIfTrue="1" operator="equal">
      <formula>"-"</formula>
    </cfRule>
    <cfRule type="containsText" dxfId="525" priority="80" stopIfTrue="1" operator="containsText" text="leer">
      <formula>NOT(ISERROR(SEARCH("leer",G21)))</formula>
    </cfRule>
  </conditionalFormatting>
  <conditionalFormatting sqref="G21">
    <cfRule type="cellIs" dxfId="524" priority="77" stopIfTrue="1" operator="equal">
      <formula>"-"</formula>
    </cfRule>
    <cfRule type="containsText" dxfId="523" priority="78" stopIfTrue="1" operator="containsText" text="leer">
      <formula>NOT(ISERROR(SEARCH("leer",G21)))</formula>
    </cfRule>
  </conditionalFormatting>
  <conditionalFormatting sqref="G21">
    <cfRule type="cellIs" dxfId="522" priority="75" stopIfTrue="1" operator="equal">
      <formula>"-"</formula>
    </cfRule>
    <cfRule type="containsText" dxfId="521" priority="76" stopIfTrue="1" operator="containsText" text="leer">
      <formula>NOT(ISERROR(SEARCH("leer",G21)))</formula>
    </cfRule>
  </conditionalFormatting>
  <conditionalFormatting sqref="G21">
    <cfRule type="cellIs" dxfId="520" priority="73" stopIfTrue="1" operator="equal">
      <formula>"-"</formula>
    </cfRule>
    <cfRule type="containsText" dxfId="519" priority="74" stopIfTrue="1" operator="containsText" text="leer">
      <formula>NOT(ISERROR(SEARCH("leer",G21)))</formula>
    </cfRule>
  </conditionalFormatting>
  <conditionalFormatting sqref="G21">
    <cfRule type="cellIs" dxfId="518" priority="71" stopIfTrue="1" operator="equal">
      <formula>"-"</formula>
    </cfRule>
    <cfRule type="containsText" dxfId="517" priority="72" stopIfTrue="1" operator="containsText" text="leer">
      <formula>NOT(ISERROR(SEARCH("leer",G21)))</formula>
    </cfRule>
  </conditionalFormatting>
  <conditionalFormatting sqref="G21">
    <cfRule type="cellIs" dxfId="516" priority="69" stopIfTrue="1" operator="equal">
      <formula>"-"</formula>
    </cfRule>
    <cfRule type="containsText" dxfId="515" priority="70" stopIfTrue="1" operator="containsText" text="leer">
      <formula>NOT(ISERROR(SEARCH("leer",G21)))</formula>
    </cfRule>
  </conditionalFormatting>
  <conditionalFormatting sqref="G21">
    <cfRule type="cellIs" dxfId="514" priority="67" stopIfTrue="1" operator="equal">
      <formula>"-"</formula>
    </cfRule>
    <cfRule type="containsText" dxfId="513" priority="68" stopIfTrue="1" operator="containsText" text="leer">
      <formula>NOT(ISERROR(SEARCH("leer",G21)))</formula>
    </cfRule>
  </conditionalFormatting>
  <conditionalFormatting sqref="G21">
    <cfRule type="cellIs" dxfId="512" priority="65" stopIfTrue="1" operator="equal">
      <formula>"-"</formula>
    </cfRule>
    <cfRule type="containsText" dxfId="511" priority="66" stopIfTrue="1" operator="containsText" text="leer">
      <formula>NOT(ISERROR(SEARCH("leer",G21)))</formula>
    </cfRule>
  </conditionalFormatting>
  <conditionalFormatting sqref="G21">
    <cfRule type="cellIs" dxfId="510" priority="63" stopIfTrue="1" operator="equal">
      <formula>"-"</formula>
    </cfRule>
    <cfRule type="containsText" dxfId="509" priority="64" stopIfTrue="1" operator="containsText" text="leer">
      <formula>NOT(ISERROR(SEARCH("leer",G21)))</formula>
    </cfRule>
  </conditionalFormatting>
  <conditionalFormatting sqref="G21">
    <cfRule type="cellIs" dxfId="508" priority="61" stopIfTrue="1" operator="equal">
      <formula>"-"</formula>
    </cfRule>
    <cfRule type="containsText" dxfId="507" priority="62" stopIfTrue="1" operator="containsText" text="leer">
      <formula>NOT(ISERROR(SEARCH("leer",G21)))</formula>
    </cfRule>
  </conditionalFormatting>
  <conditionalFormatting sqref="G21">
    <cfRule type="cellIs" dxfId="506" priority="59" stopIfTrue="1" operator="equal">
      <formula>"-"</formula>
    </cfRule>
    <cfRule type="containsText" dxfId="505" priority="60" stopIfTrue="1" operator="containsText" text="leer">
      <formula>NOT(ISERROR(SEARCH("leer",G21)))</formula>
    </cfRule>
  </conditionalFormatting>
  <conditionalFormatting sqref="G21">
    <cfRule type="cellIs" dxfId="504" priority="57" stopIfTrue="1" operator="equal">
      <formula>"-"</formula>
    </cfRule>
    <cfRule type="containsText" dxfId="503" priority="58" stopIfTrue="1" operator="containsText" text="leer">
      <formula>NOT(ISERROR(SEARCH("leer",G21)))</formula>
    </cfRule>
  </conditionalFormatting>
  <conditionalFormatting sqref="G21">
    <cfRule type="cellIs" dxfId="502" priority="55" stopIfTrue="1" operator="equal">
      <formula>"-"</formula>
    </cfRule>
    <cfRule type="containsText" dxfId="501" priority="56" stopIfTrue="1" operator="containsText" text="leer">
      <formula>NOT(ISERROR(SEARCH("leer",G21)))</formula>
    </cfRule>
  </conditionalFormatting>
  <conditionalFormatting sqref="G21">
    <cfRule type="cellIs" dxfId="500" priority="53" stopIfTrue="1" operator="equal">
      <formula>"-"</formula>
    </cfRule>
    <cfRule type="containsText" dxfId="499" priority="54" stopIfTrue="1" operator="containsText" text="leer">
      <formula>NOT(ISERROR(SEARCH("leer",G21)))</formula>
    </cfRule>
  </conditionalFormatting>
  <conditionalFormatting sqref="G21">
    <cfRule type="cellIs" dxfId="498" priority="51" stopIfTrue="1" operator="equal">
      <formula>"-"</formula>
    </cfRule>
    <cfRule type="containsText" dxfId="497" priority="52" stopIfTrue="1" operator="containsText" text="leer">
      <formula>NOT(ISERROR(SEARCH("leer",G21)))</formula>
    </cfRule>
  </conditionalFormatting>
  <conditionalFormatting sqref="G21">
    <cfRule type="cellIs" dxfId="496" priority="49" stopIfTrue="1" operator="equal">
      <formula>"-"</formula>
    </cfRule>
    <cfRule type="containsText" dxfId="495" priority="50" stopIfTrue="1" operator="containsText" text="leer">
      <formula>NOT(ISERROR(SEARCH("leer",G21)))</formula>
    </cfRule>
  </conditionalFormatting>
  <conditionalFormatting sqref="K5">
    <cfRule type="cellIs" dxfId="494" priority="48" operator="equal">
      <formula>"-"</formula>
    </cfRule>
  </conditionalFormatting>
  <conditionalFormatting sqref="H5:J5">
    <cfRule type="cellIs" dxfId="493" priority="46" stopIfTrue="1" operator="equal">
      <formula>"-"</formula>
    </cfRule>
    <cfRule type="containsText" dxfId="492" priority="47" stopIfTrue="1" operator="containsText" text="leer">
      <formula>NOT(ISERROR(SEARCH("leer",H5)))</formula>
    </cfRule>
  </conditionalFormatting>
  <conditionalFormatting sqref="H5">
    <cfRule type="cellIs" dxfId="491" priority="45" stopIfTrue="1" operator="equal">
      <formula>"-"</formula>
    </cfRule>
  </conditionalFormatting>
  <conditionalFormatting sqref="H5">
    <cfRule type="cellIs" dxfId="490" priority="43" stopIfTrue="1" operator="equal">
      <formula>"-"</formula>
    </cfRule>
    <cfRule type="containsText" dxfId="489" priority="44" stopIfTrue="1" operator="containsText" text="leer">
      <formula>NOT(ISERROR(SEARCH("leer",H5)))</formula>
    </cfRule>
  </conditionalFormatting>
  <conditionalFormatting sqref="H5">
    <cfRule type="cellIs" dxfId="488" priority="41" stopIfTrue="1" operator="equal">
      <formula>"-"</formula>
    </cfRule>
    <cfRule type="containsText" dxfId="487" priority="42" stopIfTrue="1" operator="containsText" text="leer">
      <formula>NOT(ISERROR(SEARCH("leer",H5)))</formula>
    </cfRule>
  </conditionalFormatting>
  <conditionalFormatting sqref="H5">
    <cfRule type="cellIs" dxfId="486" priority="39" stopIfTrue="1" operator="equal">
      <formula>"-"</formula>
    </cfRule>
    <cfRule type="containsText" dxfId="485" priority="40" stopIfTrue="1" operator="containsText" text="leer">
      <formula>NOT(ISERROR(SEARCH("leer",H5)))</formula>
    </cfRule>
  </conditionalFormatting>
  <conditionalFormatting sqref="H5">
    <cfRule type="cellIs" dxfId="484" priority="37" stopIfTrue="1" operator="equal">
      <formula>"-"</formula>
    </cfRule>
    <cfRule type="containsText" dxfId="483" priority="38" stopIfTrue="1" operator="containsText" text="leer">
      <formula>NOT(ISERROR(SEARCH("leer",H5)))</formula>
    </cfRule>
  </conditionalFormatting>
  <conditionalFormatting sqref="H5">
    <cfRule type="cellIs" dxfId="482" priority="35" stopIfTrue="1" operator="equal">
      <formula>"-"</formula>
    </cfRule>
    <cfRule type="containsText" dxfId="481" priority="36" stopIfTrue="1" operator="containsText" text="leer">
      <formula>NOT(ISERROR(SEARCH("leer",H5)))</formula>
    </cfRule>
  </conditionalFormatting>
  <conditionalFormatting sqref="H5">
    <cfRule type="cellIs" dxfId="480" priority="33" stopIfTrue="1" operator="equal">
      <formula>"-"</formula>
    </cfRule>
    <cfRule type="containsText" dxfId="479" priority="34" stopIfTrue="1" operator="containsText" text="leer">
      <formula>NOT(ISERROR(SEARCH("leer",H5)))</formula>
    </cfRule>
  </conditionalFormatting>
  <conditionalFormatting sqref="H5">
    <cfRule type="cellIs" dxfId="478" priority="31" stopIfTrue="1" operator="equal">
      <formula>"-"</formula>
    </cfRule>
    <cfRule type="containsText" dxfId="477" priority="32" stopIfTrue="1" operator="containsText" text="leer">
      <formula>NOT(ISERROR(SEARCH("leer",H5)))</formula>
    </cfRule>
  </conditionalFormatting>
  <conditionalFormatting sqref="H5">
    <cfRule type="cellIs" dxfId="476" priority="29" stopIfTrue="1" operator="equal">
      <formula>"-"</formula>
    </cfRule>
    <cfRule type="containsText" dxfId="475" priority="30" stopIfTrue="1" operator="containsText" text="leer">
      <formula>NOT(ISERROR(SEARCH("leer",H5)))</formula>
    </cfRule>
  </conditionalFormatting>
  <conditionalFormatting sqref="H5">
    <cfRule type="cellIs" dxfId="474" priority="27" stopIfTrue="1" operator="equal">
      <formula>"-"</formula>
    </cfRule>
    <cfRule type="containsText" dxfId="473" priority="28" stopIfTrue="1" operator="containsText" text="leer">
      <formula>NOT(ISERROR(SEARCH("leer",H5)))</formula>
    </cfRule>
  </conditionalFormatting>
  <conditionalFormatting sqref="H5">
    <cfRule type="cellIs" dxfId="472" priority="25" stopIfTrue="1" operator="equal">
      <formula>"-"</formula>
    </cfRule>
    <cfRule type="containsText" dxfId="471" priority="26" stopIfTrue="1" operator="containsText" text="leer">
      <formula>NOT(ISERROR(SEARCH("leer",H5)))</formula>
    </cfRule>
  </conditionalFormatting>
  <conditionalFormatting sqref="H5">
    <cfRule type="cellIs" dxfId="470" priority="23" stopIfTrue="1" operator="equal">
      <formula>"-"</formula>
    </cfRule>
    <cfRule type="containsText" dxfId="469" priority="24" stopIfTrue="1" operator="containsText" text="leer">
      <formula>NOT(ISERROR(SEARCH("leer",H5)))</formula>
    </cfRule>
  </conditionalFormatting>
  <conditionalFormatting sqref="H5">
    <cfRule type="cellIs" dxfId="468" priority="21" stopIfTrue="1" operator="equal">
      <formula>"-"</formula>
    </cfRule>
    <cfRule type="containsText" dxfId="467" priority="22" stopIfTrue="1" operator="containsText" text="leer">
      <formula>NOT(ISERROR(SEARCH("leer",H5)))</formula>
    </cfRule>
  </conditionalFormatting>
  <conditionalFormatting sqref="H5">
    <cfRule type="cellIs" dxfId="466" priority="19" stopIfTrue="1" operator="equal">
      <formula>"-"</formula>
    </cfRule>
    <cfRule type="containsText" dxfId="465" priority="20" stopIfTrue="1" operator="containsText" text="leer">
      <formula>NOT(ISERROR(SEARCH("leer",H5)))</formula>
    </cfRule>
  </conditionalFormatting>
  <conditionalFormatting sqref="H5">
    <cfRule type="cellIs" dxfId="464" priority="17" stopIfTrue="1" operator="equal">
      <formula>"-"</formula>
    </cfRule>
    <cfRule type="containsText" dxfId="463" priority="18" stopIfTrue="1" operator="containsText" text="leer">
      <formula>NOT(ISERROR(SEARCH("leer",H5)))</formula>
    </cfRule>
  </conditionalFormatting>
  <conditionalFormatting sqref="H5">
    <cfRule type="cellIs" dxfId="462" priority="15" stopIfTrue="1" operator="equal">
      <formula>"-"</formula>
    </cfRule>
    <cfRule type="containsText" dxfId="461" priority="16" stopIfTrue="1" operator="containsText" text="leer">
      <formula>NOT(ISERROR(SEARCH("leer",H5)))</formula>
    </cfRule>
  </conditionalFormatting>
  <conditionalFormatting sqref="H5">
    <cfRule type="cellIs" dxfId="460" priority="13" stopIfTrue="1" operator="equal">
      <formula>"-"</formula>
    </cfRule>
    <cfRule type="containsText" dxfId="459" priority="14" stopIfTrue="1" operator="containsText" text="leer">
      <formula>NOT(ISERROR(SEARCH("leer",H5)))</formula>
    </cfRule>
  </conditionalFormatting>
  <conditionalFormatting sqref="H5">
    <cfRule type="cellIs" dxfId="458" priority="11" stopIfTrue="1" operator="equal">
      <formula>"-"</formula>
    </cfRule>
    <cfRule type="containsText" dxfId="457" priority="12" stopIfTrue="1" operator="containsText" text="leer">
      <formula>NOT(ISERROR(SEARCH("leer",H5)))</formula>
    </cfRule>
  </conditionalFormatting>
  <conditionalFormatting sqref="H5">
    <cfRule type="cellIs" dxfId="456" priority="9" stopIfTrue="1" operator="equal">
      <formula>"-"</formula>
    </cfRule>
    <cfRule type="containsText" dxfId="455" priority="10" stopIfTrue="1" operator="containsText" text="leer">
      <formula>NOT(ISERROR(SEARCH("leer",H5)))</formula>
    </cfRule>
  </conditionalFormatting>
  <conditionalFormatting sqref="H5">
    <cfRule type="cellIs" dxfId="454" priority="7" stopIfTrue="1" operator="equal">
      <formula>"-"</formula>
    </cfRule>
    <cfRule type="containsText" dxfId="453" priority="8" stopIfTrue="1" operator="containsText" text="leer">
      <formula>NOT(ISERROR(SEARCH("leer",H5)))</formula>
    </cfRule>
  </conditionalFormatting>
  <conditionalFormatting sqref="H5">
    <cfRule type="cellIs" dxfId="452" priority="5" stopIfTrue="1" operator="equal">
      <formula>"-"</formula>
    </cfRule>
    <cfRule type="containsText" dxfId="451" priority="6" stopIfTrue="1" operator="containsText" text="leer">
      <formula>NOT(ISERROR(SEARCH("leer",H5)))</formula>
    </cfRule>
  </conditionalFormatting>
  <conditionalFormatting sqref="H5">
    <cfRule type="cellIs" dxfId="450" priority="3" stopIfTrue="1" operator="equal">
      <formula>"-"</formula>
    </cfRule>
    <cfRule type="containsText" dxfId="449" priority="4" stopIfTrue="1" operator="containsText" text="leer">
      <formula>NOT(ISERROR(SEARCH("leer",H5)))</formula>
    </cfRule>
  </conditionalFormatting>
  <conditionalFormatting sqref="H5">
    <cfRule type="cellIs" dxfId="448" priority="1" stopIfTrue="1" operator="equal">
      <formula>"-"</formula>
    </cfRule>
    <cfRule type="containsText" dxfId="447" priority="2" stopIfTrue="1" operator="containsText" text="leer">
      <formula>NOT(ISERROR(SEARCH("leer",H5)))</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V202"/>
  <sheetViews>
    <sheetView showRuler="0" zoomScaleNormal="100" workbookViewId="0"/>
  </sheetViews>
  <sheetFormatPr baseColWidth="10" defaultColWidth="10.7109375" defaultRowHeight="12.75"/>
  <cols>
    <col min="1" max="1" width="21.85546875" style="5" bestFit="1" customWidth="1"/>
    <col min="2" max="2" width="36.42578125" style="5" customWidth="1"/>
    <col min="3" max="3" width="9" style="8" customWidth="1"/>
    <col min="4" max="5" width="12.28515625" style="8" customWidth="1"/>
    <col min="6" max="16" width="11.42578125" style="8" customWidth="1"/>
    <col min="17" max="16384" width="10.7109375" style="5"/>
  </cols>
  <sheetData>
    <row r="1" spans="1:18">
      <c r="A1" s="92" t="s">
        <v>343</v>
      </c>
      <c r="C1" s="5"/>
      <c r="D1" s="5"/>
      <c r="E1" s="5"/>
      <c r="F1" s="5"/>
      <c r="G1" s="5"/>
      <c r="H1" s="5"/>
      <c r="L1" s="134"/>
      <c r="M1" s="134"/>
      <c r="N1" s="134"/>
      <c r="O1" s="134"/>
      <c r="P1" s="133"/>
    </row>
    <row r="2" spans="1:18">
      <c r="A2" s="92"/>
      <c r="C2" s="5"/>
      <c r="D2" s="5"/>
      <c r="E2" s="5"/>
      <c r="F2" s="5"/>
      <c r="G2" s="5"/>
      <c r="H2" s="5"/>
      <c r="I2" s="5"/>
      <c r="J2" s="5"/>
      <c r="K2" s="5"/>
      <c r="L2" s="5"/>
      <c r="M2" s="5"/>
      <c r="N2" s="5"/>
      <c r="O2" s="5"/>
      <c r="P2" s="5"/>
    </row>
    <row r="3" spans="1:18">
      <c r="A3" s="4" t="s">
        <v>245</v>
      </c>
      <c r="B3" s="4"/>
      <c r="C3" s="5" t="s">
        <v>385</v>
      </c>
      <c r="D3" s="5" t="s">
        <v>477</v>
      </c>
      <c r="E3" s="22">
        <v>2004</v>
      </c>
      <c r="F3" s="22">
        <v>2005</v>
      </c>
      <c r="G3" s="22">
        <v>2006</v>
      </c>
      <c r="H3" s="22">
        <v>2007</v>
      </c>
      <c r="I3" s="22">
        <v>2008</v>
      </c>
      <c r="J3" s="22">
        <v>2009</v>
      </c>
      <c r="K3" s="22">
        <v>2010</v>
      </c>
      <c r="L3" s="22">
        <v>2011</v>
      </c>
      <c r="M3" s="22">
        <v>2012</v>
      </c>
      <c r="N3" s="22">
        <v>2013</v>
      </c>
      <c r="O3" s="4">
        <v>2014</v>
      </c>
      <c r="P3" s="4">
        <v>2015</v>
      </c>
      <c r="Q3" s="341">
        <v>2016</v>
      </c>
    </row>
    <row r="4" spans="1:18">
      <c r="A4" s="4"/>
      <c r="B4" s="4"/>
      <c r="C4" s="117"/>
      <c r="E4" s="22"/>
      <c r="F4" s="22"/>
      <c r="G4" s="22"/>
      <c r="H4" s="22"/>
      <c r="I4" s="22"/>
      <c r="J4" s="22"/>
      <c r="K4" s="22"/>
      <c r="L4" s="22"/>
      <c r="Q4" s="340"/>
    </row>
    <row r="5" spans="1:18" s="4" customFormat="1">
      <c r="A5" s="4" t="s">
        <v>102</v>
      </c>
      <c r="B5" s="5"/>
      <c r="C5" s="8"/>
      <c r="D5" s="8"/>
      <c r="E5" s="7"/>
      <c r="F5" s="7"/>
      <c r="G5" s="7"/>
      <c r="H5" s="7"/>
      <c r="I5" s="8"/>
      <c r="J5" s="8"/>
      <c r="K5" s="8"/>
      <c r="L5" s="8"/>
      <c r="M5" s="8"/>
      <c r="N5" s="8"/>
      <c r="O5" s="8"/>
      <c r="P5" s="8"/>
      <c r="Q5" s="342"/>
    </row>
    <row r="6" spans="1:18">
      <c r="A6" s="27" t="s">
        <v>103</v>
      </c>
      <c r="B6" s="27" t="s">
        <v>287</v>
      </c>
      <c r="C6" s="187" t="s">
        <v>530</v>
      </c>
      <c r="D6" s="8" t="s">
        <v>782</v>
      </c>
      <c r="E6" s="164">
        <v>2575</v>
      </c>
      <c r="F6" s="164">
        <v>2546</v>
      </c>
      <c r="G6" s="164">
        <v>2452</v>
      </c>
      <c r="H6" s="164">
        <v>2354</v>
      </c>
      <c r="I6" s="164">
        <v>2570</v>
      </c>
      <c r="J6" s="164">
        <v>2557.2199999999998</v>
      </c>
      <c r="K6" s="164">
        <v>2505.5350000000003</v>
      </c>
      <c r="L6" s="164">
        <v>2504</v>
      </c>
      <c r="M6" s="204">
        <v>2406</v>
      </c>
      <c r="N6" s="19">
        <v>2228.5073333333335</v>
      </c>
      <c r="O6" s="19">
        <v>2103.5278333333335</v>
      </c>
      <c r="P6" s="198">
        <v>2008</v>
      </c>
      <c r="Q6" s="382">
        <v>1983</v>
      </c>
      <c r="R6" s="39"/>
    </row>
    <row r="7" spans="1:18">
      <c r="A7" s="27" t="s">
        <v>105</v>
      </c>
      <c r="B7" s="27" t="s">
        <v>287</v>
      </c>
      <c r="C7" s="187" t="s">
        <v>530</v>
      </c>
      <c r="D7" s="8" t="s">
        <v>782</v>
      </c>
      <c r="E7" s="164">
        <v>39</v>
      </c>
      <c r="F7" s="164">
        <v>40</v>
      </c>
      <c r="G7" s="164">
        <v>41</v>
      </c>
      <c r="H7" s="164">
        <v>40</v>
      </c>
      <c r="I7" s="164">
        <v>40</v>
      </c>
      <c r="J7" s="164">
        <v>41.997999999999998</v>
      </c>
      <c r="K7" s="164">
        <v>39.446666666666673</v>
      </c>
      <c r="L7" s="164">
        <v>39</v>
      </c>
      <c r="M7" s="204">
        <v>37</v>
      </c>
      <c r="N7" s="19">
        <v>39.22291666666667</v>
      </c>
      <c r="O7" s="19">
        <v>40.095416666666665</v>
      </c>
      <c r="P7" s="8">
        <v>37</v>
      </c>
      <c r="Q7" s="382">
        <v>40</v>
      </c>
      <c r="R7" s="39"/>
    </row>
    <row r="8" spans="1:18">
      <c r="A8" s="27" t="s">
        <v>104</v>
      </c>
      <c r="B8" s="27" t="s">
        <v>287</v>
      </c>
      <c r="C8" s="187" t="s">
        <v>530</v>
      </c>
      <c r="D8" s="8" t="s">
        <v>782</v>
      </c>
      <c r="E8" s="164">
        <v>200</v>
      </c>
      <c r="F8" s="164">
        <v>192</v>
      </c>
      <c r="G8" s="164">
        <v>186</v>
      </c>
      <c r="H8" s="164">
        <v>174</v>
      </c>
      <c r="I8" s="164">
        <v>170</v>
      </c>
      <c r="J8" s="164">
        <v>169.29000000000002</v>
      </c>
      <c r="K8" s="164">
        <v>147.40916666666666</v>
      </c>
      <c r="L8" s="164">
        <v>142</v>
      </c>
      <c r="M8" s="204">
        <v>137</v>
      </c>
      <c r="N8" s="19">
        <v>132.54058333333333</v>
      </c>
      <c r="O8" s="19">
        <v>129.78966666666668</v>
      </c>
      <c r="P8" s="8">
        <v>124</v>
      </c>
      <c r="Q8" s="382">
        <v>121</v>
      </c>
      <c r="R8" s="39"/>
    </row>
    <row r="9" spans="1:18">
      <c r="A9" s="27" t="s">
        <v>106</v>
      </c>
      <c r="B9" s="27" t="s">
        <v>287</v>
      </c>
      <c r="C9" s="187" t="s">
        <v>530</v>
      </c>
      <c r="D9" s="8" t="s">
        <v>782</v>
      </c>
      <c r="E9" s="164">
        <v>8405</v>
      </c>
      <c r="F9" s="164">
        <v>8277</v>
      </c>
      <c r="G9" s="164">
        <v>8240</v>
      </c>
      <c r="H9" s="164">
        <v>8349</v>
      </c>
      <c r="I9" s="164">
        <v>8269</v>
      </c>
      <c r="J9" s="164">
        <v>7938.2110000000002</v>
      </c>
      <c r="K9" s="164">
        <v>7973.0468378380756</v>
      </c>
      <c r="L9" s="164">
        <v>7929</v>
      </c>
      <c r="M9" s="204">
        <v>8080</v>
      </c>
      <c r="N9" s="19">
        <v>7981.5377499999995</v>
      </c>
      <c r="O9" s="19">
        <v>7975.4466666666667</v>
      </c>
      <c r="P9" s="198">
        <v>8048</v>
      </c>
      <c r="Q9" s="382">
        <v>8037</v>
      </c>
      <c r="R9" s="39"/>
    </row>
    <row r="10" spans="1:18">
      <c r="A10" s="27" t="s">
        <v>28</v>
      </c>
      <c r="B10" s="27" t="s">
        <v>287</v>
      </c>
      <c r="C10" s="187" t="s">
        <v>530</v>
      </c>
      <c r="D10" s="8" t="s">
        <v>782</v>
      </c>
      <c r="E10" s="164">
        <v>1116</v>
      </c>
      <c r="F10" s="164">
        <v>1013</v>
      </c>
      <c r="G10" s="164">
        <v>972</v>
      </c>
      <c r="H10" s="164">
        <v>983</v>
      </c>
      <c r="I10" s="164">
        <v>1054</v>
      </c>
      <c r="J10" s="164">
        <v>1100.6089999999999</v>
      </c>
      <c r="K10" s="164">
        <v>954.14249999999993</v>
      </c>
      <c r="L10" s="164">
        <v>931</v>
      </c>
      <c r="M10" s="204">
        <v>906</v>
      </c>
      <c r="N10" s="19">
        <v>874.64083333333338</v>
      </c>
      <c r="O10" s="19">
        <v>813.07783333333339</v>
      </c>
      <c r="P10" s="8">
        <v>784</v>
      </c>
      <c r="Q10" s="382">
        <v>756</v>
      </c>
      <c r="R10" s="39"/>
    </row>
    <row r="11" spans="1:18">
      <c r="A11" s="27" t="s">
        <v>29</v>
      </c>
      <c r="B11" s="27" t="s">
        <v>287</v>
      </c>
      <c r="C11" s="187" t="s">
        <v>530</v>
      </c>
      <c r="D11" s="8" t="s">
        <v>782</v>
      </c>
      <c r="E11" s="164">
        <v>1692</v>
      </c>
      <c r="F11" s="164">
        <v>1573</v>
      </c>
      <c r="G11" s="164">
        <v>1527</v>
      </c>
      <c r="H11" s="164">
        <v>1495</v>
      </c>
      <c r="I11" s="164">
        <v>1426</v>
      </c>
      <c r="J11" s="164">
        <v>1264.5559999999998</v>
      </c>
      <c r="K11" s="164">
        <v>1287.9200056752909</v>
      </c>
      <c r="L11" s="164">
        <v>1198</v>
      </c>
      <c r="M11" s="204">
        <v>1501</v>
      </c>
      <c r="N11" s="19">
        <v>1511.6490833333332</v>
      </c>
      <c r="O11" s="19">
        <v>1551.9482500000001</v>
      </c>
      <c r="P11" s="198">
        <v>1404</v>
      </c>
      <c r="Q11" s="382">
        <v>1408</v>
      </c>
      <c r="R11" s="39"/>
    </row>
    <row r="12" spans="1:18">
      <c r="A12" s="27" t="s">
        <v>109</v>
      </c>
      <c r="B12" s="27" t="s">
        <v>287</v>
      </c>
      <c r="C12" s="187" t="s">
        <v>530</v>
      </c>
      <c r="D12" s="8" t="s">
        <v>782</v>
      </c>
      <c r="E12" s="164">
        <v>1150</v>
      </c>
      <c r="F12" s="164">
        <v>1187</v>
      </c>
      <c r="G12" s="164">
        <v>1164</v>
      </c>
      <c r="H12" s="164">
        <v>1136</v>
      </c>
      <c r="I12" s="164">
        <v>1117</v>
      </c>
      <c r="J12" s="164">
        <v>1092.145</v>
      </c>
      <c r="K12" s="164">
        <v>1078.5083333333332</v>
      </c>
      <c r="L12" s="164">
        <v>1083</v>
      </c>
      <c r="M12" s="204">
        <v>1096</v>
      </c>
      <c r="N12" s="19">
        <v>1116.1558333333332</v>
      </c>
      <c r="O12" s="19">
        <v>1138.31925</v>
      </c>
      <c r="P12" s="198">
        <v>1132</v>
      </c>
      <c r="Q12" s="382">
        <v>1098</v>
      </c>
      <c r="R12" s="39"/>
    </row>
    <row r="13" spans="1:18">
      <c r="A13" s="27" t="s">
        <v>110</v>
      </c>
      <c r="B13" s="27" t="s">
        <v>287</v>
      </c>
      <c r="C13" s="187" t="s">
        <v>530</v>
      </c>
      <c r="D13" s="8" t="s">
        <v>782</v>
      </c>
      <c r="E13" s="164">
        <v>2187</v>
      </c>
      <c r="F13" s="164">
        <v>2169</v>
      </c>
      <c r="G13" s="164">
        <v>2097</v>
      </c>
      <c r="H13" s="164">
        <v>1979</v>
      </c>
      <c r="I13" s="164">
        <v>1806</v>
      </c>
      <c r="J13" s="164">
        <v>1612.6959999999999</v>
      </c>
      <c r="K13" s="164">
        <v>1570.3766666666666</v>
      </c>
      <c r="L13" s="164">
        <v>1575</v>
      </c>
      <c r="M13" s="204">
        <v>1504</v>
      </c>
      <c r="N13" s="19">
        <v>1465.8400833333335</v>
      </c>
      <c r="O13" s="19">
        <v>1431.9389999999999</v>
      </c>
      <c r="P13" s="198">
        <v>1392</v>
      </c>
      <c r="Q13" s="382">
        <v>1357</v>
      </c>
      <c r="R13" s="39"/>
    </row>
    <row r="14" spans="1:18">
      <c r="A14" s="27" t="s">
        <v>111</v>
      </c>
      <c r="B14" s="27" t="s">
        <v>287</v>
      </c>
      <c r="C14" s="187" t="s">
        <v>530</v>
      </c>
      <c r="D14" s="8" t="s">
        <v>782</v>
      </c>
      <c r="E14" s="164">
        <v>259</v>
      </c>
      <c r="F14" s="164">
        <v>269</v>
      </c>
      <c r="G14" s="164">
        <v>256</v>
      </c>
      <c r="H14" s="164">
        <v>246</v>
      </c>
      <c r="I14" s="164">
        <v>261</v>
      </c>
      <c r="J14" s="164">
        <v>270.69299999999998</v>
      </c>
      <c r="K14" s="164">
        <v>269.86</v>
      </c>
      <c r="L14" s="164">
        <v>268</v>
      </c>
      <c r="M14" s="204">
        <v>260</v>
      </c>
      <c r="N14" s="19">
        <v>249.26050000000001</v>
      </c>
      <c r="O14" s="19">
        <v>239.46583333333334</v>
      </c>
      <c r="P14" s="8">
        <v>241</v>
      </c>
      <c r="Q14" s="382">
        <v>239</v>
      </c>
      <c r="R14" s="39"/>
    </row>
    <row r="15" spans="1:18">
      <c r="A15" s="27" t="s">
        <v>112</v>
      </c>
      <c r="B15" s="27" t="s">
        <v>287</v>
      </c>
      <c r="C15" s="187" t="s">
        <v>530</v>
      </c>
      <c r="D15" s="8" t="s">
        <v>782</v>
      </c>
      <c r="E15" s="164">
        <v>1120</v>
      </c>
      <c r="F15" s="164">
        <v>1053</v>
      </c>
      <c r="G15" s="164">
        <v>1005</v>
      </c>
      <c r="H15" s="164">
        <v>966</v>
      </c>
      <c r="I15" s="164">
        <v>946</v>
      </c>
      <c r="J15" s="164">
        <v>944.60699999999997</v>
      </c>
      <c r="K15" s="164">
        <v>934.55416666666645</v>
      </c>
      <c r="L15" s="164">
        <v>930</v>
      </c>
      <c r="M15" s="204">
        <v>911</v>
      </c>
      <c r="N15" s="19">
        <v>899.74924999999996</v>
      </c>
      <c r="O15" s="19">
        <v>920.70725000000004</v>
      </c>
      <c r="P15" s="8">
        <v>901</v>
      </c>
      <c r="Q15" s="382">
        <v>875</v>
      </c>
      <c r="R15" s="39"/>
    </row>
    <row r="16" spans="1:18">
      <c r="A16" s="27" t="s">
        <v>113</v>
      </c>
      <c r="B16" s="27" t="s">
        <v>287</v>
      </c>
      <c r="C16" s="187" t="s">
        <v>530</v>
      </c>
      <c r="D16" s="8" t="s">
        <v>782</v>
      </c>
      <c r="E16" s="164">
        <v>338</v>
      </c>
      <c r="F16" s="164">
        <v>329</v>
      </c>
      <c r="G16" s="164">
        <v>318</v>
      </c>
      <c r="H16" s="164">
        <v>311</v>
      </c>
      <c r="I16" s="164">
        <v>317</v>
      </c>
      <c r="J16" s="164">
        <v>315.41800000000001</v>
      </c>
      <c r="K16" s="164">
        <v>305.7</v>
      </c>
      <c r="L16" s="164">
        <v>297</v>
      </c>
      <c r="M16" s="204">
        <v>286</v>
      </c>
      <c r="N16" s="19">
        <v>279.67633333333333</v>
      </c>
      <c r="O16" s="19">
        <v>289.53483333333332</v>
      </c>
      <c r="P16" s="8">
        <v>317</v>
      </c>
      <c r="Q16" s="382">
        <v>334</v>
      </c>
      <c r="R16" s="39"/>
    </row>
    <row r="17" spans="1:21">
      <c r="A17" s="27" t="s">
        <v>114</v>
      </c>
      <c r="B17" s="27" t="s">
        <v>287</v>
      </c>
      <c r="C17" s="187" t="s">
        <v>530</v>
      </c>
      <c r="D17" s="8" t="s">
        <v>782</v>
      </c>
      <c r="E17" s="164">
        <v>1832</v>
      </c>
      <c r="F17" s="164">
        <v>1759</v>
      </c>
      <c r="G17" s="164">
        <v>1753</v>
      </c>
      <c r="H17" s="164">
        <v>1738</v>
      </c>
      <c r="I17" s="164">
        <v>1647</v>
      </c>
      <c r="J17" s="164">
        <v>1531.7330000000002</v>
      </c>
      <c r="K17" s="164">
        <v>1696.4962445402036</v>
      </c>
      <c r="L17" s="164">
        <v>1672</v>
      </c>
      <c r="M17" s="204">
        <v>1656</v>
      </c>
      <c r="N17" s="19">
        <v>1631.0616666666667</v>
      </c>
      <c r="O17" s="19">
        <v>1574.9935833333334</v>
      </c>
      <c r="P17" s="198">
        <v>1644</v>
      </c>
      <c r="Q17" s="382">
        <v>1612</v>
      </c>
      <c r="R17" s="39"/>
    </row>
    <row r="18" spans="1:21">
      <c r="A18" s="27" t="s">
        <v>115</v>
      </c>
      <c r="B18" s="27" t="s">
        <v>287</v>
      </c>
      <c r="C18" s="187" t="s">
        <v>530</v>
      </c>
      <c r="D18" s="8" t="s">
        <v>782</v>
      </c>
      <c r="E18" s="164">
        <v>743</v>
      </c>
      <c r="F18" s="164">
        <v>709</v>
      </c>
      <c r="G18" s="164">
        <v>680</v>
      </c>
      <c r="H18" s="164">
        <v>655</v>
      </c>
      <c r="I18" s="164">
        <v>645</v>
      </c>
      <c r="J18" s="164">
        <v>644.33799999999997</v>
      </c>
      <c r="K18" s="164">
        <v>632.70416666666654</v>
      </c>
      <c r="L18" s="164">
        <v>626</v>
      </c>
      <c r="M18" s="204">
        <v>597</v>
      </c>
      <c r="N18" s="19">
        <v>590.3054166666667</v>
      </c>
      <c r="O18" s="19">
        <v>580.35141666666664</v>
      </c>
      <c r="P18" s="8">
        <v>567</v>
      </c>
      <c r="Q18" s="382">
        <v>546</v>
      </c>
      <c r="R18" s="39"/>
    </row>
    <row r="19" spans="1:21">
      <c r="A19" s="27" t="s">
        <v>116</v>
      </c>
      <c r="B19" s="27" t="s">
        <v>287</v>
      </c>
      <c r="C19" s="187" t="s">
        <v>530</v>
      </c>
      <c r="D19" s="8" t="s">
        <v>782</v>
      </c>
      <c r="E19" s="164">
        <v>110</v>
      </c>
      <c r="F19" s="164">
        <v>108</v>
      </c>
      <c r="G19" s="164">
        <v>112</v>
      </c>
      <c r="H19" s="164">
        <v>110</v>
      </c>
      <c r="I19" s="164">
        <v>110</v>
      </c>
      <c r="J19" s="164">
        <v>109.753</v>
      </c>
      <c r="K19" s="164">
        <v>100.94333333333333</v>
      </c>
      <c r="L19" s="164">
        <v>97</v>
      </c>
      <c r="M19" s="204">
        <v>84</v>
      </c>
      <c r="N19" s="19">
        <v>81.878500000000003</v>
      </c>
      <c r="O19" s="19">
        <v>82.684583333333336</v>
      </c>
      <c r="P19" s="8">
        <v>79</v>
      </c>
      <c r="Q19" s="382">
        <v>75</v>
      </c>
      <c r="R19" s="39"/>
    </row>
    <row r="20" spans="1:21">
      <c r="A20" s="27" t="s">
        <v>117</v>
      </c>
      <c r="B20" s="27" t="s">
        <v>287</v>
      </c>
      <c r="C20" s="187" t="s">
        <v>530</v>
      </c>
      <c r="D20" s="8" t="s">
        <v>782</v>
      </c>
      <c r="E20" s="164">
        <v>91</v>
      </c>
      <c r="F20" s="164">
        <v>86</v>
      </c>
      <c r="G20" s="164">
        <v>86</v>
      </c>
      <c r="H20" s="164">
        <v>86</v>
      </c>
      <c r="I20" s="164">
        <v>87</v>
      </c>
      <c r="J20" s="164">
        <v>89.718000000000004</v>
      </c>
      <c r="K20" s="164">
        <v>84.689166666666679</v>
      </c>
      <c r="L20" s="164">
        <v>85</v>
      </c>
      <c r="M20" s="204">
        <v>79</v>
      </c>
      <c r="N20" s="19">
        <v>79.333749999999995</v>
      </c>
      <c r="O20" s="19">
        <v>76.456583333333327</v>
      </c>
      <c r="P20" s="8">
        <v>76</v>
      </c>
      <c r="Q20" s="382">
        <v>70</v>
      </c>
      <c r="R20" s="39"/>
    </row>
    <row r="21" spans="1:21">
      <c r="A21" s="27" t="s">
        <v>118</v>
      </c>
      <c r="B21" s="27" t="s">
        <v>287</v>
      </c>
      <c r="C21" s="187" t="s">
        <v>530</v>
      </c>
      <c r="D21" s="8" t="s">
        <v>782</v>
      </c>
      <c r="E21" s="164">
        <v>2001</v>
      </c>
      <c r="F21" s="164">
        <v>1922</v>
      </c>
      <c r="G21" s="164">
        <v>1901</v>
      </c>
      <c r="H21" s="164">
        <v>1854</v>
      </c>
      <c r="I21" s="164">
        <v>1803</v>
      </c>
      <c r="J21" s="164">
        <v>1818.3240000000001</v>
      </c>
      <c r="K21" s="164">
        <v>1912.5952319625715</v>
      </c>
      <c r="L21" s="164">
        <v>1945</v>
      </c>
      <c r="M21" s="204">
        <v>1929</v>
      </c>
      <c r="N21" s="19">
        <v>1947.7953333333332</v>
      </c>
      <c r="O21" s="19">
        <v>2056.2443333333331</v>
      </c>
      <c r="P21" s="198">
        <v>2026</v>
      </c>
      <c r="Q21" s="382">
        <v>1976</v>
      </c>
      <c r="R21" s="39"/>
    </row>
    <row r="22" spans="1:21">
      <c r="A22" s="27" t="s">
        <v>119</v>
      </c>
      <c r="B22" s="27" t="s">
        <v>287</v>
      </c>
      <c r="C22" s="187" t="s">
        <v>530</v>
      </c>
      <c r="D22" s="8" t="s">
        <v>782</v>
      </c>
      <c r="E22" s="164">
        <v>250</v>
      </c>
      <c r="F22" s="164">
        <v>263</v>
      </c>
      <c r="G22" s="164">
        <v>272</v>
      </c>
      <c r="H22" s="164">
        <v>257</v>
      </c>
      <c r="I22" s="164">
        <v>258</v>
      </c>
      <c r="J22" s="164">
        <v>270.46499999999997</v>
      </c>
      <c r="K22" s="164">
        <v>274.57583333333332</v>
      </c>
      <c r="L22" s="164">
        <v>300</v>
      </c>
      <c r="M22" s="204">
        <v>298</v>
      </c>
      <c r="N22" s="19">
        <v>301.18891666666667</v>
      </c>
      <c r="O22" s="19">
        <v>293.68608333333333</v>
      </c>
      <c r="P22" s="8">
        <v>307</v>
      </c>
      <c r="Q22" s="382">
        <v>280</v>
      </c>
      <c r="R22" s="39"/>
    </row>
    <row r="23" spans="1:21">
      <c r="A23" s="27" t="s">
        <v>120</v>
      </c>
      <c r="B23" s="27" t="s">
        <v>287</v>
      </c>
      <c r="C23" s="187" t="s">
        <v>530</v>
      </c>
      <c r="D23" s="8" t="s">
        <v>782</v>
      </c>
      <c r="E23" s="164">
        <v>1512</v>
      </c>
      <c r="F23" s="164">
        <v>1374</v>
      </c>
      <c r="G23" s="164">
        <v>1310</v>
      </c>
      <c r="H23" s="164">
        <v>1334</v>
      </c>
      <c r="I23" s="164">
        <v>1539</v>
      </c>
      <c r="J23" s="164">
        <v>2059.9280000000003</v>
      </c>
      <c r="K23" s="164">
        <v>2099.9425000000001</v>
      </c>
      <c r="L23" s="164">
        <v>2134</v>
      </c>
      <c r="M23" s="204">
        <v>2228</v>
      </c>
      <c r="N23" s="19">
        <v>2162.4022500000001</v>
      </c>
      <c r="O23" s="19">
        <v>2154.30375</v>
      </c>
      <c r="P23" s="198">
        <v>2176</v>
      </c>
      <c r="Q23" s="382">
        <v>2136</v>
      </c>
      <c r="R23" s="39"/>
    </row>
    <row r="24" spans="1:21">
      <c r="A24" s="27" t="s">
        <v>121</v>
      </c>
      <c r="B24" s="27" t="s">
        <v>287</v>
      </c>
      <c r="C24" s="187" t="s">
        <v>530</v>
      </c>
      <c r="D24" s="8" t="s">
        <v>782</v>
      </c>
      <c r="E24" s="164">
        <v>371</v>
      </c>
      <c r="F24" s="164">
        <v>365</v>
      </c>
      <c r="G24" s="164">
        <v>361</v>
      </c>
      <c r="H24" s="164">
        <v>345</v>
      </c>
      <c r="I24" s="164">
        <v>390</v>
      </c>
      <c r="J24" s="164">
        <v>386.738</v>
      </c>
      <c r="K24" s="164">
        <v>347.43000000000006</v>
      </c>
      <c r="L24" s="164">
        <v>346</v>
      </c>
      <c r="M24" s="204">
        <v>328</v>
      </c>
      <c r="N24" s="19">
        <v>314.661</v>
      </c>
      <c r="O24" s="19">
        <v>305.14208333333335</v>
      </c>
      <c r="P24" s="8">
        <v>292</v>
      </c>
      <c r="Q24" s="382">
        <v>286</v>
      </c>
      <c r="R24" s="39"/>
    </row>
    <row r="25" spans="1:21">
      <c r="A25" s="27" t="s">
        <v>122</v>
      </c>
      <c r="B25" s="27" t="s">
        <v>287</v>
      </c>
      <c r="C25" s="187" t="s">
        <v>530</v>
      </c>
      <c r="D25" s="8" t="s">
        <v>782</v>
      </c>
      <c r="E25" s="164">
        <v>1103</v>
      </c>
      <c r="F25" s="164">
        <v>1051</v>
      </c>
      <c r="G25" s="164">
        <v>1028</v>
      </c>
      <c r="H25" s="164">
        <v>1017</v>
      </c>
      <c r="I25" s="164">
        <v>1054</v>
      </c>
      <c r="J25" s="164">
        <v>1053.6889999999999</v>
      </c>
      <c r="K25" s="164">
        <v>998.76166666666666</v>
      </c>
      <c r="L25" s="164">
        <v>1014</v>
      </c>
      <c r="M25" s="204">
        <v>1018</v>
      </c>
      <c r="N25" s="19">
        <v>1028.6684166666666</v>
      </c>
      <c r="O25" s="19">
        <v>995.8000833333333</v>
      </c>
      <c r="P25" s="8">
        <v>993</v>
      </c>
      <c r="Q25" s="382">
        <v>973</v>
      </c>
      <c r="R25" s="39"/>
    </row>
    <row r="26" spans="1:21">
      <c r="A26" s="27" t="s">
        <v>123</v>
      </c>
      <c r="B26" s="27" t="s">
        <v>287</v>
      </c>
      <c r="C26" s="187" t="s">
        <v>530</v>
      </c>
      <c r="D26" s="8" t="s">
        <v>782</v>
      </c>
      <c r="E26" s="164">
        <v>1845</v>
      </c>
      <c r="F26" s="164">
        <v>1768</v>
      </c>
      <c r="G26" s="164">
        <v>1703</v>
      </c>
      <c r="H26" s="164">
        <v>1640</v>
      </c>
      <c r="I26" s="164">
        <v>1603</v>
      </c>
      <c r="J26" s="164">
        <v>1572.279</v>
      </c>
      <c r="K26" s="164">
        <v>1560.2808333333335</v>
      </c>
      <c r="L26" s="164">
        <v>1545</v>
      </c>
      <c r="M26" s="204">
        <v>1575</v>
      </c>
      <c r="N26" s="19">
        <v>1547.4628333333333</v>
      </c>
      <c r="O26" s="19">
        <v>1523.1366666666665</v>
      </c>
      <c r="P26" s="198">
        <v>1512</v>
      </c>
      <c r="Q26" s="382">
        <v>1482</v>
      </c>
      <c r="R26" s="39"/>
    </row>
    <row r="27" spans="1:21">
      <c r="A27" s="27" t="s">
        <v>124</v>
      </c>
      <c r="B27" s="27" t="s">
        <v>287</v>
      </c>
      <c r="C27" s="187" t="s">
        <v>530</v>
      </c>
      <c r="D27" s="8" t="s">
        <v>782</v>
      </c>
      <c r="E27" s="164">
        <v>103</v>
      </c>
      <c r="F27" s="164">
        <v>98</v>
      </c>
      <c r="G27" s="164">
        <v>99</v>
      </c>
      <c r="H27" s="164">
        <v>97</v>
      </c>
      <c r="I27" s="164">
        <v>95</v>
      </c>
      <c r="J27" s="164">
        <v>96.533999999999992</v>
      </c>
      <c r="K27" s="164">
        <v>92.973333333333343</v>
      </c>
      <c r="L27" s="164">
        <v>93</v>
      </c>
      <c r="M27" s="204">
        <v>91</v>
      </c>
      <c r="N27" s="19">
        <v>86.510083333333327</v>
      </c>
      <c r="O27" s="19">
        <v>85.333749999999995</v>
      </c>
      <c r="P27" s="8">
        <v>83</v>
      </c>
      <c r="Q27" s="382">
        <v>80</v>
      </c>
      <c r="R27" s="39"/>
    </row>
    <row r="28" spans="1:21" s="4" customFormat="1">
      <c r="A28" s="27" t="s">
        <v>125</v>
      </c>
      <c r="B28" s="27" t="s">
        <v>287</v>
      </c>
      <c r="C28" s="187" t="s">
        <v>530</v>
      </c>
      <c r="D28" s="8" t="s">
        <v>782</v>
      </c>
      <c r="E28" s="164">
        <v>3764</v>
      </c>
      <c r="F28" s="164">
        <v>3637</v>
      </c>
      <c r="G28" s="164">
        <v>3477</v>
      </c>
      <c r="H28" s="164">
        <v>3348</v>
      </c>
      <c r="I28" s="164">
        <v>3367</v>
      </c>
      <c r="J28" s="164">
        <v>3392.8409999999999</v>
      </c>
      <c r="K28" s="164">
        <v>3303.060833333333</v>
      </c>
      <c r="L28" s="164">
        <v>3316</v>
      </c>
      <c r="M28" s="204">
        <v>3177</v>
      </c>
      <c r="N28" s="19">
        <v>3084.159916666667</v>
      </c>
      <c r="O28" s="19">
        <v>3059.771666666667</v>
      </c>
      <c r="P28" s="198">
        <v>3038</v>
      </c>
      <c r="Q28" s="381">
        <v>2982</v>
      </c>
      <c r="R28" s="39"/>
      <c r="S28" s="22"/>
      <c r="T28" s="22"/>
      <c r="U28" s="22"/>
    </row>
    <row r="29" spans="1:21">
      <c r="A29" s="27" t="s">
        <v>126</v>
      </c>
      <c r="B29" s="27" t="s">
        <v>287</v>
      </c>
      <c r="C29" s="187" t="s">
        <v>530</v>
      </c>
      <c r="D29" s="8" t="s">
        <v>782</v>
      </c>
      <c r="E29" s="164">
        <v>1142</v>
      </c>
      <c r="F29" s="164">
        <v>1109</v>
      </c>
      <c r="G29" s="164">
        <v>1074</v>
      </c>
      <c r="H29" s="164">
        <v>1038</v>
      </c>
      <c r="I29" s="164">
        <v>1047</v>
      </c>
      <c r="J29" s="164">
        <v>1047.3909999999998</v>
      </c>
      <c r="K29" s="164">
        <v>1042.2274999999997</v>
      </c>
      <c r="L29" s="164">
        <v>1059</v>
      </c>
      <c r="M29" s="204">
        <v>1062</v>
      </c>
      <c r="N29" s="19">
        <v>1062.9904166666668</v>
      </c>
      <c r="O29" s="19">
        <v>1086.8663333333334</v>
      </c>
      <c r="P29" s="198">
        <v>1082</v>
      </c>
      <c r="Q29" s="382">
        <v>1071</v>
      </c>
      <c r="R29" s="39"/>
    </row>
    <row r="30" spans="1:21">
      <c r="A30" s="27" t="s">
        <v>127</v>
      </c>
      <c r="B30" s="27" t="s">
        <v>287</v>
      </c>
      <c r="C30" s="187" t="s">
        <v>530</v>
      </c>
      <c r="D30" s="8" t="s">
        <v>782</v>
      </c>
      <c r="E30" s="164">
        <v>393</v>
      </c>
      <c r="F30" s="164">
        <v>378</v>
      </c>
      <c r="G30" s="164">
        <v>375</v>
      </c>
      <c r="H30" s="164">
        <v>367</v>
      </c>
      <c r="I30" s="164">
        <v>343</v>
      </c>
      <c r="J30" s="164">
        <v>351.76799999999997</v>
      </c>
      <c r="K30" s="164">
        <v>328.64416666666665</v>
      </c>
      <c r="L30" s="164">
        <v>327</v>
      </c>
      <c r="M30" s="204">
        <v>387</v>
      </c>
      <c r="N30" s="19">
        <v>384.39941666666664</v>
      </c>
      <c r="O30" s="19">
        <v>367.84800000000001</v>
      </c>
      <c r="P30" s="8">
        <v>358</v>
      </c>
      <c r="Q30" s="382">
        <v>344</v>
      </c>
      <c r="R30" s="39"/>
      <c r="S30" s="38"/>
      <c r="T30" s="34"/>
      <c r="U30" s="38"/>
    </row>
    <row r="31" spans="1:21">
      <c r="A31" s="27" t="s">
        <v>128</v>
      </c>
      <c r="B31" s="27" t="s">
        <v>287</v>
      </c>
      <c r="C31" s="187" t="s">
        <v>530</v>
      </c>
      <c r="D31" s="8" t="s">
        <v>782</v>
      </c>
      <c r="E31" s="164">
        <v>6784</v>
      </c>
      <c r="F31" s="164">
        <v>6451</v>
      </c>
      <c r="G31" s="164">
        <v>6310</v>
      </c>
      <c r="H31" s="164">
        <v>6016</v>
      </c>
      <c r="I31" s="164">
        <v>5938</v>
      </c>
      <c r="J31" s="164">
        <v>6084.2270000000008</v>
      </c>
      <c r="K31" s="164">
        <v>6331.5433466505292</v>
      </c>
      <c r="L31" s="164">
        <v>6248</v>
      </c>
      <c r="M31" s="204">
        <v>6351</v>
      </c>
      <c r="N31" s="19">
        <v>6244.6764999999996</v>
      </c>
      <c r="O31" s="19">
        <v>6178.0165000000006</v>
      </c>
      <c r="P31" s="198">
        <v>6059</v>
      </c>
      <c r="Q31" s="382">
        <v>6063</v>
      </c>
      <c r="R31" s="39"/>
      <c r="S31" s="38"/>
      <c r="T31" s="34"/>
      <c r="U31" s="38"/>
    </row>
    <row r="32" spans="1:21">
      <c r="A32" s="27" t="s">
        <v>129</v>
      </c>
      <c r="B32" s="27" t="s">
        <v>287</v>
      </c>
      <c r="C32" s="187" t="s">
        <v>530</v>
      </c>
      <c r="D32" s="8" t="s">
        <v>782</v>
      </c>
      <c r="E32" s="164">
        <v>41125</v>
      </c>
      <c r="F32" s="164">
        <v>39727</v>
      </c>
      <c r="G32" s="164">
        <v>38799</v>
      </c>
      <c r="H32" s="164">
        <v>37935</v>
      </c>
      <c r="I32" s="164">
        <v>37902</v>
      </c>
      <c r="J32" s="164">
        <v>37817</v>
      </c>
      <c r="K32" s="164">
        <v>37873</v>
      </c>
      <c r="L32" s="164">
        <v>37703</v>
      </c>
      <c r="M32" s="204">
        <v>37984</v>
      </c>
      <c r="N32" s="19">
        <v>37326</v>
      </c>
      <c r="O32" s="19">
        <v>37054.487249999998</v>
      </c>
      <c r="P32" s="198">
        <v>36681</v>
      </c>
      <c r="Q32" s="382">
        <v>36223</v>
      </c>
      <c r="R32" s="39"/>
      <c r="S32" s="38"/>
      <c r="T32" s="34"/>
      <c r="U32" s="38"/>
    </row>
    <row r="33" spans="1:21">
      <c r="A33" s="27" t="s">
        <v>129</v>
      </c>
      <c r="B33" s="27" t="s">
        <v>31</v>
      </c>
      <c r="C33" s="187" t="s">
        <v>530</v>
      </c>
      <c r="D33" s="8" t="s">
        <v>782</v>
      </c>
      <c r="E33" s="164">
        <v>56671</v>
      </c>
      <c r="F33" s="164">
        <v>55286</v>
      </c>
      <c r="G33" s="164">
        <v>53658</v>
      </c>
      <c r="H33" s="164">
        <v>51919</v>
      </c>
      <c r="I33" s="164">
        <v>52324</v>
      </c>
      <c r="J33" s="164">
        <v>53276</v>
      </c>
      <c r="K33" s="164">
        <v>53669</v>
      </c>
      <c r="L33" s="164">
        <v>52558</v>
      </c>
      <c r="M33" s="204">
        <v>54957</v>
      </c>
      <c r="N33" s="19">
        <v>54412</v>
      </c>
      <c r="O33" s="19">
        <v>54974</v>
      </c>
      <c r="P33" s="198">
        <v>54420</v>
      </c>
      <c r="Q33" s="382">
        <v>53545</v>
      </c>
      <c r="R33" s="34"/>
      <c r="S33" s="38"/>
      <c r="T33" s="34"/>
      <c r="U33" s="38"/>
    </row>
    <row r="34" spans="1:21">
      <c r="C34" s="5"/>
      <c r="E34" s="5"/>
      <c r="F34" s="5"/>
      <c r="G34" s="5"/>
      <c r="H34" s="5"/>
      <c r="I34" s="5"/>
      <c r="J34" s="33"/>
      <c r="K34" s="33"/>
      <c r="L34" s="33"/>
      <c r="O34" s="19"/>
      <c r="Q34" s="378"/>
      <c r="R34" s="82"/>
      <c r="S34" s="38"/>
      <c r="T34" s="82"/>
      <c r="U34" s="38"/>
    </row>
    <row r="35" spans="1:21">
      <c r="A35" s="130"/>
      <c r="B35" s="130"/>
      <c r="C35" s="130"/>
      <c r="E35" s="130"/>
      <c r="F35" s="130"/>
      <c r="G35" s="130"/>
      <c r="H35" s="130"/>
      <c r="I35" s="130"/>
      <c r="J35" s="130"/>
      <c r="K35" s="130"/>
      <c r="L35" s="130"/>
      <c r="O35" s="19"/>
      <c r="Q35" s="340"/>
      <c r="R35" s="34"/>
      <c r="T35" s="34"/>
    </row>
    <row r="36" spans="1:21">
      <c r="A36" s="4" t="s">
        <v>102</v>
      </c>
      <c r="B36" s="27"/>
      <c r="C36" s="68"/>
      <c r="E36" s="131"/>
      <c r="F36" s="101"/>
      <c r="G36" s="101"/>
      <c r="H36" s="101"/>
      <c r="I36" s="68"/>
      <c r="J36" s="68"/>
      <c r="K36" s="68"/>
      <c r="L36" s="68"/>
      <c r="O36" s="19"/>
      <c r="Q36" s="340"/>
    </row>
    <row r="37" spans="1:21">
      <c r="A37" s="27" t="s">
        <v>103</v>
      </c>
      <c r="B37" s="27" t="s">
        <v>444</v>
      </c>
      <c r="C37" s="187" t="s">
        <v>532</v>
      </c>
      <c r="D37" s="8" t="s">
        <v>783</v>
      </c>
      <c r="E37" s="171">
        <v>1.309817049549385</v>
      </c>
      <c r="F37" s="171">
        <v>1.3080356761751266</v>
      </c>
      <c r="G37" s="171">
        <v>1.2523431029207071</v>
      </c>
      <c r="H37" s="171">
        <v>1.206391205514096</v>
      </c>
      <c r="I37" s="171">
        <v>1.2970258674248791</v>
      </c>
      <c r="J37" s="171">
        <v>1.2784483199695935</v>
      </c>
      <c r="K37" s="171">
        <v>1.179590633443703</v>
      </c>
      <c r="L37" s="101">
        <v>1.1588067898031134</v>
      </c>
      <c r="M37" s="222">
        <v>0.98</v>
      </c>
      <c r="N37" s="222">
        <v>0.91</v>
      </c>
      <c r="O37" s="274">
        <v>0.86</v>
      </c>
      <c r="P37" s="274">
        <v>0.81</v>
      </c>
      <c r="Q37" s="391">
        <v>0.79</v>
      </c>
    </row>
    <row r="38" spans="1:21">
      <c r="A38" s="27" t="s">
        <v>105</v>
      </c>
      <c r="B38" s="27" t="s">
        <v>444</v>
      </c>
      <c r="C38" s="187" t="s">
        <v>532</v>
      </c>
      <c r="D38" s="8" t="s">
        <v>783</v>
      </c>
      <c r="E38" s="171">
        <v>0.99901735997379626</v>
      </c>
      <c r="F38" s="171">
        <v>1.009935582487171</v>
      </c>
      <c r="G38" s="171">
        <v>1.0426902500272954</v>
      </c>
      <c r="H38" s="171">
        <v>1.0317720275139208</v>
      </c>
      <c r="I38" s="171">
        <v>1.0645266950540453</v>
      </c>
      <c r="J38" s="171">
        <v>1.151867016049787</v>
      </c>
      <c r="K38" s="171">
        <v>0.94579102522109415</v>
      </c>
      <c r="L38" s="101">
        <v>0.91849546893765699</v>
      </c>
      <c r="M38" s="222">
        <v>0.74</v>
      </c>
      <c r="N38" s="222">
        <v>0.77</v>
      </c>
      <c r="O38" s="274">
        <v>0.79</v>
      </c>
      <c r="P38" s="274">
        <v>0.74</v>
      </c>
      <c r="Q38" s="391">
        <v>0.79</v>
      </c>
    </row>
    <row r="39" spans="1:21">
      <c r="A39" s="27" t="s">
        <v>104</v>
      </c>
      <c r="B39" s="27" t="s">
        <v>444</v>
      </c>
      <c r="C39" s="187" t="s">
        <v>532</v>
      </c>
      <c r="D39" s="8" t="s">
        <v>783</v>
      </c>
      <c r="E39" s="171">
        <v>1.3698630136986301</v>
      </c>
      <c r="F39" s="171">
        <v>1.3588029893665765</v>
      </c>
      <c r="G39" s="171">
        <v>1.2975778546712802</v>
      </c>
      <c r="H39" s="171">
        <v>1.1850026070057353</v>
      </c>
      <c r="I39" s="171">
        <v>1.1707825757216666</v>
      </c>
      <c r="J39" s="171">
        <v>1.275456226003697</v>
      </c>
      <c r="K39" s="171">
        <v>0.94444707778357107</v>
      </c>
      <c r="L39" s="101">
        <v>0.89230696307531865</v>
      </c>
      <c r="M39" s="222">
        <v>0.77</v>
      </c>
      <c r="N39" s="222">
        <v>0.76</v>
      </c>
      <c r="O39" s="274">
        <v>0.73</v>
      </c>
      <c r="P39" s="274">
        <v>0.67</v>
      </c>
      <c r="Q39" s="391">
        <v>0.66</v>
      </c>
    </row>
    <row r="40" spans="1:21">
      <c r="A40" s="27" t="s">
        <v>106</v>
      </c>
      <c r="B40" s="27" t="s">
        <v>444</v>
      </c>
      <c r="C40" s="187" t="s">
        <v>532</v>
      </c>
      <c r="D40" s="8" t="s">
        <v>783</v>
      </c>
      <c r="E40" s="171">
        <v>2.4419239472726408</v>
      </c>
      <c r="F40" s="171">
        <v>2.4137907550425872</v>
      </c>
      <c r="G40" s="171">
        <v>2.3593339786042642</v>
      </c>
      <c r="H40" s="171">
        <v>2.2824917316791415</v>
      </c>
      <c r="I40" s="171">
        <v>2.2168363848316535</v>
      </c>
      <c r="J40" s="171">
        <v>2.1918632206098776</v>
      </c>
      <c r="K40" s="171">
        <v>2.1615220517799179</v>
      </c>
      <c r="L40" s="101">
        <v>2.1316871858169946</v>
      </c>
      <c r="M40" s="222">
        <v>1.93</v>
      </c>
      <c r="N40" s="222">
        <v>1.91</v>
      </c>
      <c r="O40" s="274">
        <v>1.91</v>
      </c>
      <c r="P40" s="274">
        <v>0.7</v>
      </c>
      <c r="Q40" s="391">
        <v>1.91</v>
      </c>
    </row>
    <row r="41" spans="1:21">
      <c r="A41" s="27" t="s">
        <v>107</v>
      </c>
      <c r="B41" s="27" t="s">
        <v>444</v>
      </c>
      <c r="C41" s="187" t="s">
        <v>532</v>
      </c>
      <c r="D41" s="8" t="s">
        <v>783</v>
      </c>
      <c r="E41" s="171">
        <v>1.1903326662326492</v>
      </c>
      <c r="F41" s="171">
        <v>1.0989166034653897</v>
      </c>
      <c r="G41" s="171">
        <v>1.0472556222744078</v>
      </c>
      <c r="H41" s="171">
        <v>1.0488751717985194</v>
      </c>
      <c r="I41" s="171">
        <v>1.2795473360178107</v>
      </c>
      <c r="J41" s="171">
        <v>1.4396249768925968</v>
      </c>
      <c r="K41" s="171">
        <v>0.97787851266017789</v>
      </c>
      <c r="L41" s="101">
        <v>0.95249385811920462</v>
      </c>
      <c r="M41" s="222">
        <v>0.83</v>
      </c>
      <c r="N41" s="222">
        <v>0.8</v>
      </c>
      <c r="O41" s="274">
        <v>0.75</v>
      </c>
      <c r="P41" s="274">
        <v>1.26</v>
      </c>
      <c r="Q41" s="391">
        <v>0.67</v>
      </c>
    </row>
    <row r="42" spans="1:21">
      <c r="A42" s="27" t="s">
        <v>108</v>
      </c>
      <c r="B42" s="27" t="s">
        <v>444</v>
      </c>
      <c r="C42" s="187" t="s">
        <v>532</v>
      </c>
      <c r="D42" s="8" t="s">
        <v>783</v>
      </c>
      <c r="E42" s="171">
        <v>1.3629080398378837</v>
      </c>
      <c r="F42" s="171">
        <v>1.272476881669756</v>
      </c>
      <c r="G42" s="171">
        <v>1.2224932515918825</v>
      </c>
      <c r="H42" s="171">
        <v>1.1794275660561122</v>
      </c>
      <c r="I42" s="171">
        <v>1.2391215558138804</v>
      </c>
      <c r="J42" s="171">
        <v>1.0637575795658047</v>
      </c>
      <c r="K42" s="171">
        <v>1.2916051254477872</v>
      </c>
      <c r="L42" s="101">
        <v>1.2049807827243497</v>
      </c>
      <c r="M42" s="222">
        <v>1.48</v>
      </c>
      <c r="N42" s="222">
        <v>1.53</v>
      </c>
      <c r="O42" s="274">
        <v>1.64</v>
      </c>
      <c r="P42" s="274">
        <v>1.92</v>
      </c>
      <c r="Q42" s="391">
        <v>1.25</v>
      </c>
    </row>
    <row r="43" spans="1:21">
      <c r="A43" s="27" t="s">
        <v>109</v>
      </c>
      <c r="B43" s="27" t="s">
        <v>444</v>
      </c>
      <c r="C43" s="187" t="s">
        <v>532</v>
      </c>
      <c r="D43" s="8" t="s">
        <v>783</v>
      </c>
      <c r="E43" s="171">
        <v>1.5774245599718086</v>
      </c>
      <c r="F43" s="171">
        <v>1.6629277548375423</v>
      </c>
      <c r="G43" s="171">
        <v>1.6472077452380509</v>
      </c>
      <c r="H43" s="171">
        <v>1.6302835840273013</v>
      </c>
      <c r="I43" s="171">
        <v>1.6183432501391302</v>
      </c>
      <c r="J43" s="171">
        <v>1.5040868371756588</v>
      </c>
      <c r="K43" s="171">
        <v>1.4054781732415873</v>
      </c>
      <c r="L43" s="101">
        <v>1.3810579223621491</v>
      </c>
      <c r="M43" s="222">
        <v>1.1200000000000001</v>
      </c>
      <c r="N43" s="222">
        <v>1.1399999999999999</v>
      </c>
      <c r="O43" s="274">
        <v>1.1499999999999999</v>
      </c>
      <c r="P43" s="274">
        <v>1.1299999999999999</v>
      </c>
      <c r="Q43" s="391">
        <v>1.0900000000000001</v>
      </c>
    </row>
    <row r="44" spans="1:21">
      <c r="A44" s="27" t="s">
        <v>110</v>
      </c>
      <c r="B44" s="27" t="s">
        <v>444</v>
      </c>
      <c r="C44" s="187" t="s">
        <v>532</v>
      </c>
      <c r="D44" s="8" t="s">
        <v>783</v>
      </c>
      <c r="E44" s="171">
        <v>1.0265724612674139</v>
      </c>
      <c r="F44" s="171">
        <v>1.0448868142712704</v>
      </c>
      <c r="G44" s="171">
        <v>1.0070472419492527</v>
      </c>
      <c r="H44" s="171">
        <v>0.93067184917449197</v>
      </c>
      <c r="I44" s="171">
        <v>0.83065285863504756</v>
      </c>
      <c r="J44" s="171">
        <v>0.75197813175436368</v>
      </c>
      <c r="K44" s="171">
        <v>0.72600517039916201</v>
      </c>
      <c r="L44" s="101">
        <v>0.72821621228908218</v>
      </c>
      <c r="M44" s="222">
        <v>0.59</v>
      </c>
      <c r="N44" s="222">
        <v>0.57999999999999996</v>
      </c>
      <c r="O44" s="274">
        <v>0.56999999999999995</v>
      </c>
      <c r="P44" s="274">
        <v>0.54</v>
      </c>
      <c r="Q44" s="391">
        <v>0.53</v>
      </c>
    </row>
    <row r="45" spans="1:21">
      <c r="A45" s="27" t="s">
        <v>111</v>
      </c>
      <c r="B45" s="27" t="s">
        <v>444</v>
      </c>
      <c r="C45" s="187" t="s">
        <v>532</v>
      </c>
      <c r="D45" s="8" t="s">
        <v>783</v>
      </c>
      <c r="E45" s="171">
        <v>1.9809162435131966</v>
      </c>
      <c r="F45" s="171">
        <v>2.0980972043970763</v>
      </c>
      <c r="G45" s="171">
        <v>2.005561445603854</v>
      </c>
      <c r="H45" s="171">
        <v>1.9362758774621951</v>
      </c>
      <c r="I45" s="171">
        <v>2.0032364265386975</v>
      </c>
      <c r="J45" s="171">
        <v>2.0339266781987613</v>
      </c>
      <c r="K45" s="171">
        <v>1.9511559994791958</v>
      </c>
      <c r="L45" s="101">
        <v>1.9107006677454756</v>
      </c>
      <c r="M45" s="222">
        <v>1.61</v>
      </c>
      <c r="N45" s="222">
        <v>1.55</v>
      </c>
      <c r="O45" s="274">
        <v>1.46</v>
      </c>
      <c r="P45" s="274">
        <v>1.46</v>
      </c>
      <c r="Q45" s="391">
        <v>1.42</v>
      </c>
    </row>
    <row r="46" spans="1:21">
      <c r="A46" s="27" t="s">
        <v>112</v>
      </c>
      <c r="B46" s="27" t="s">
        <v>444</v>
      </c>
      <c r="C46" s="187" t="s">
        <v>532</v>
      </c>
      <c r="D46" s="8" t="s">
        <v>783</v>
      </c>
      <c r="E46" s="171">
        <v>1.7506620150477072</v>
      </c>
      <c r="F46" s="171">
        <v>1.6917286649012935</v>
      </c>
      <c r="G46" s="171">
        <v>1.6386623793311195</v>
      </c>
      <c r="H46" s="171">
        <v>1.5867344794249925</v>
      </c>
      <c r="I46" s="171">
        <v>1.6266655457946282</v>
      </c>
      <c r="J46" s="171">
        <v>1.5851582531209281</v>
      </c>
      <c r="K46" s="171">
        <v>1.3943473022011126</v>
      </c>
      <c r="L46" s="101">
        <v>1.3599330278957029</v>
      </c>
      <c r="M46" s="222">
        <v>1.07</v>
      </c>
      <c r="N46" s="222">
        <v>1.05</v>
      </c>
      <c r="O46" s="274">
        <v>1.06</v>
      </c>
      <c r="P46" s="274">
        <v>1.03</v>
      </c>
      <c r="Q46" s="391">
        <v>1</v>
      </c>
    </row>
    <row r="47" spans="1:21">
      <c r="A47" s="27" t="s">
        <v>113</v>
      </c>
      <c r="B47" s="27" t="s">
        <v>444</v>
      </c>
      <c r="C47" s="187" t="s">
        <v>532</v>
      </c>
      <c r="D47" s="8" t="s">
        <v>783</v>
      </c>
      <c r="E47" s="171">
        <v>1.4999107196000239</v>
      </c>
      <c r="F47" s="171">
        <v>1.4547745173898379</v>
      </c>
      <c r="G47" s="171">
        <v>1.4014542785151678</v>
      </c>
      <c r="H47" s="171">
        <v>1.4255103862865306</v>
      </c>
      <c r="I47" s="171">
        <v>1.4582465329444676</v>
      </c>
      <c r="J47" s="171">
        <v>1.38781322540325</v>
      </c>
      <c r="K47" s="171">
        <v>1.2397575541138424</v>
      </c>
      <c r="L47" s="101">
        <v>1.179245283018868</v>
      </c>
      <c r="M47" s="222">
        <v>0.98</v>
      </c>
      <c r="N47" s="222">
        <v>0.97</v>
      </c>
      <c r="O47" s="274">
        <v>1.01</v>
      </c>
      <c r="P47" s="274">
        <v>1.07</v>
      </c>
      <c r="Q47" s="391">
        <v>1.1100000000000001</v>
      </c>
    </row>
    <row r="48" spans="1:21">
      <c r="A48" s="27" t="s">
        <v>114</v>
      </c>
      <c r="B48" s="27" t="s">
        <v>444</v>
      </c>
      <c r="C48" s="187" t="s">
        <v>532</v>
      </c>
      <c r="D48" s="8" t="s">
        <v>783</v>
      </c>
      <c r="E48" s="171">
        <v>1.3643902949750102</v>
      </c>
      <c r="F48" s="171">
        <v>1.3095296744252047</v>
      </c>
      <c r="G48" s="171">
        <v>1.2952407453242287</v>
      </c>
      <c r="H48" s="171">
        <v>1.276222909193103</v>
      </c>
      <c r="I48" s="171">
        <v>1.2420580472026141</v>
      </c>
      <c r="J48" s="171">
        <v>1.2223124101105949</v>
      </c>
      <c r="K48" s="171">
        <v>1.6291948436424248</v>
      </c>
      <c r="L48" s="101">
        <v>1.6048760237978468</v>
      </c>
      <c r="M48" s="222">
        <v>1.31</v>
      </c>
      <c r="N48" s="222">
        <v>1.3</v>
      </c>
      <c r="O48" s="274">
        <v>1.25</v>
      </c>
      <c r="P48" s="274">
        <v>1.43</v>
      </c>
      <c r="Q48" s="391">
        <v>1.42</v>
      </c>
    </row>
    <row r="49" spans="1:17">
      <c r="A49" s="27" t="s">
        <v>115</v>
      </c>
      <c r="B49" s="27" t="s">
        <v>444</v>
      </c>
      <c r="C49" s="187" t="s">
        <v>532</v>
      </c>
      <c r="D49" s="8" t="s">
        <v>783</v>
      </c>
      <c r="E49" s="171">
        <v>1.1246145474333396</v>
      </c>
      <c r="F49" s="171">
        <v>1.0840853437329947</v>
      </c>
      <c r="G49" s="171">
        <v>1.0398716669689823</v>
      </c>
      <c r="H49" s="171">
        <v>0.98970614910212218</v>
      </c>
      <c r="I49" s="171">
        <v>1.0051014439243662</v>
      </c>
      <c r="J49" s="171">
        <v>1.0235273444585524</v>
      </c>
      <c r="K49" s="171">
        <v>0.94596484067960585</v>
      </c>
      <c r="L49" s="101">
        <v>0.92943194872725088</v>
      </c>
      <c r="M49" s="222">
        <v>0.77</v>
      </c>
      <c r="N49" s="222">
        <v>0.75</v>
      </c>
      <c r="O49" s="274">
        <v>0.73</v>
      </c>
      <c r="P49" s="274">
        <v>0.71</v>
      </c>
      <c r="Q49" s="391">
        <v>0.68</v>
      </c>
    </row>
    <row r="50" spans="1:17">
      <c r="A50" s="27" t="s">
        <v>116</v>
      </c>
      <c r="B50" s="27" t="s">
        <v>444</v>
      </c>
      <c r="C50" s="187" t="s">
        <v>532</v>
      </c>
      <c r="D50" s="8" t="s">
        <v>783</v>
      </c>
      <c r="E50" s="171">
        <v>0.91697508700215435</v>
      </c>
      <c r="F50" s="171">
        <v>0.87186285882634562</v>
      </c>
      <c r="G50" s="171">
        <v>0.8704818722495351</v>
      </c>
      <c r="H50" s="171">
        <v>0.86725957023697731</v>
      </c>
      <c r="I50" s="171">
        <v>0.88935535546594491</v>
      </c>
      <c r="J50" s="171">
        <v>0.9648511296470198</v>
      </c>
      <c r="K50" s="171">
        <v>0.79867057025539057</v>
      </c>
      <c r="L50" s="101">
        <v>0.76138393268150772</v>
      </c>
      <c r="M50" s="222">
        <v>0.57999999999999996</v>
      </c>
      <c r="N50" s="222">
        <v>0.55000000000000004</v>
      </c>
      <c r="O50" s="274">
        <v>0.55000000000000004</v>
      </c>
      <c r="P50" s="274">
        <v>0.51</v>
      </c>
      <c r="Q50" s="391">
        <v>0.48</v>
      </c>
    </row>
    <row r="51" spans="1:17">
      <c r="A51" s="27" t="s">
        <v>117</v>
      </c>
      <c r="B51" s="27" t="s">
        <v>444</v>
      </c>
      <c r="C51" s="187" t="s">
        <v>532</v>
      </c>
      <c r="D51" s="8" t="s">
        <v>783</v>
      </c>
      <c r="E51" s="171">
        <v>0.77406869859700045</v>
      </c>
      <c r="F51" s="171">
        <v>0.72770520883728429</v>
      </c>
      <c r="G51" s="171">
        <v>0.73022496371552981</v>
      </c>
      <c r="H51" s="171">
        <v>0.74383164005805513</v>
      </c>
      <c r="I51" s="171">
        <v>0.78011611030478956</v>
      </c>
      <c r="J51" s="171">
        <v>0.89451499758103536</v>
      </c>
      <c r="K51" s="171">
        <v>0.77205289469440408</v>
      </c>
      <c r="L51" s="101">
        <v>0.76701338493791316</v>
      </c>
      <c r="M51" s="222">
        <v>0.61</v>
      </c>
      <c r="N51" s="222">
        <v>0.61</v>
      </c>
      <c r="O51" s="274">
        <v>0.59</v>
      </c>
      <c r="P51" s="274">
        <v>0.56000000000000005</v>
      </c>
      <c r="Q51" s="391">
        <v>0.52</v>
      </c>
    </row>
    <row r="52" spans="1:17">
      <c r="A52" s="27" t="s">
        <v>118</v>
      </c>
      <c r="B52" s="27" t="s">
        <v>444</v>
      </c>
      <c r="C52" s="187" t="s">
        <v>532</v>
      </c>
      <c r="D52" s="8" t="s">
        <v>783</v>
      </c>
      <c r="E52" s="171">
        <v>1.1738766005062162</v>
      </c>
      <c r="F52" s="171">
        <v>1.13272416721376</v>
      </c>
      <c r="G52" s="171">
        <v>1.1278878143017375</v>
      </c>
      <c r="H52" s="171">
        <v>1.1107027982278304</v>
      </c>
      <c r="I52" s="171">
        <v>1.0958383741623277</v>
      </c>
      <c r="J52" s="171">
        <v>1.1529908459921796</v>
      </c>
      <c r="K52" s="171">
        <v>1.3034404351429221</v>
      </c>
      <c r="L52" s="101">
        <v>1.3400347111828641</v>
      </c>
      <c r="M52" s="222">
        <v>1.17</v>
      </c>
      <c r="N52" s="222">
        <v>1.3</v>
      </c>
      <c r="O52" s="274">
        <v>1.55</v>
      </c>
      <c r="P52" s="274">
        <v>0.99</v>
      </c>
      <c r="Q52" s="391">
        <v>1.45</v>
      </c>
    </row>
    <row r="53" spans="1:17">
      <c r="A53" s="27" t="s">
        <v>119</v>
      </c>
      <c r="B53" s="27" t="s">
        <v>444</v>
      </c>
      <c r="C53" s="187" t="s">
        <v>532</v>
      </c>
      <c r="D53" s="8" t="s">
        <v>783</v>
      </c>
      <c r="E53" s="171">
        <v>0.9880641846494348</v>
      </c>
      <c r="F53" s="171">
        <v>1.0240736349344364</v>
      </c>
      <c r="G53" s="171">
        <v>1.030880299317577</v>
      </c>
      <c r="H53" s="171">
        <v>0.98279450899797127</v>
      </c>
      <c r="I53" s="171">
        <v>0.9880641846494348</v>
      </c>
      <c r="J53" s="171">
        <v>1.0159486733591547</v>
      </c>
      <c r="K53" s="171">
        <v>0.96918118023168998</v>
      </c>
      <c r="L53" s="101">
        <v>1.0319781484116319</v>
      </c>
      <c r="M53" s="222">
        <v>0.89</v>
      </c>
      <c r="N53" s="222">
        <v>0.87</v>
      </c>
      <c r="O53" s="274">
        <v>0.85</v>
      </c>
      <c r="P53" s="274">
        <v>0.53</v>
      </c>
      <c r="Q53" s="391">
        <v>0.8</v>
      </c>
    </row>
    <row r="54" spans="1:17">
      <c r="A54" s="27" t="s">
        <v>120</v>
      </c>
      <c r="B54" s="27" t="s">
        <v>444</v>
      </c>
      <c r="C54" s="187" t="s">
        <v>532</v>
      </c>
      <c r="D54" s="8" t="s">
        <v>783</v>
      </c>
      <c r="E54" s="171">
        <v>1.8399741399843479</v>
      </c>
      <c r="F54" s="171">
        <v>1.7046672037910258</v>
      </c>
      <c r="G54" s="171">
        <v>1.5919677021271295</v>
      </c>
      <c r="H54" s="171">
        <v>1.5805233250535913</v>
      </c>
      <c r="I54" s="171">
        <v>1.8901629861512812</v>
      </c>
      <c r="J54" s="171">
        <v>2.2489281704038926</v>
      </c>
      <c r="K54" s="171">
        <v>2.1691080563022438</v>
      </c>
      <c r="L54" s="101">
        <v>2.1770475347919289</v>
      </c>
      <c r="M54" s="222">
        <v>2.2400000000000002</v>
      </c>
      <c r="N54" s="222">
        <v>2.2000000000000002</v>
      </c>
      <c r="O54" s="274">
        <v>2.1800000000000002</v>
      </c>
      <c r="P54" s="274">
        <v>2.21</v>
      </c>
      <c r="Q54" s="391">
        <v>2.15</v>
      </c>
    </row>
    <row r="55" spans="1:17">
      <c r="A55" s="27" t="s">
        <v>121</v>
      </c>
      <c r="B55" s="27" t="s">
        <v>444</v>
      </c>
      <c r="C55" s="187" t="s">
        <v>532</v>
      </c>
      <c r="D55" s="8" t="s">
        <v>783</v>
      </c>
      <c r="E55" s="171">
        <v>0.98230842479827607</v>
      </c>
      <c r="F55" s="171">
        <v>0.95975542524933588</v>
      </c>
      <c r="G55" s="171">
        <v>0.94346714779732377</v>
      </c>
      <c r="H55" s="171">
        <v>0.91214353731268483</v>
      </c>
      <c r="I55" s="171">
        <v>1.0201751894730393</v>
      </c>
      <c r="J55" s="171">
        <v>1.0856061745100987</v>
      </c>
      <c r="K55" s="171">
        <v>0.82429821190909758</v>
      </c>
      <c r="L55" s="101">
        <v>0.79450597793704092</v>
      </c>
      <c r="M55" s="222">
        <v>0.62</v>
      </c>
      <c r="N55" s="222">
        <v>0.59</v>
      </c>
      <c r="O55" s="274">
        <v>0.56999999999999995</v>
      </c>
      <c r="P55" s="274">
        <v>1.52</v>
      </c>
      <c r="Q55" s="391">
        <v>0.51</v>
      </c>
    </row>
    <row r="56" spans="1:17">
      <c r="A56" s="27" t="s">
        <v>122</v>
      </c>
      <c r="B56" s="27" t="s">
        <v>444</v>
      </c>
      <c r="C56" s="187" t="s">
        <v>532</v>
      </c>
      <c r="D56" s="8" t="s">
        <v>783</v>
      </c>
      <c r="E56" s="171">
        <v>1.4557934734440263</v>
      </c>
      <c r="F56" s="171">
        <v>1.3977283084572423</v>
      </c>
      <c r="G56" s="171">
        <v>1.356634829041697</v>
      </c>
      <c r="H56" s="171">
        <v>1.3369916744453558</v>
      </c>
      <c r="I56" s="171">
        <v>1.3643349456434626</v>
      </c>
      <c r="J56" s="171">
        <v>1.4631007269538654</v>
      </c>
      <c r="K56" s="171">
        <v>1.2291114694022509</v>
      </c>
      <c r="L56" s="101">
        <v>1.2201541909063194</v>
      </c>
      <c r="M56" s="222">
        <v>1.0900000000000001</v>
      </c>
      <c r="N56" s="222">
        <v>1.0900000000000001</v>
      </c>
      <c r="O56" s="274">
        <v>1.05</v>
      </c>
      <c r="P56" s="274">
        <v>0.97</v>
      </c>
      <c r="Q56" s="391">
        <v>1</v>
      </c>
    </row>
    <row r="57" spans="1:17">
      <c r="A57" s="27" t="s">
        <v>123</v>
      </c>
      <c r="B57" s="27" t="s">
        <v>444</v>
      </c>
      <c r="C57" s="187" t="s">
        <v>532</v>
      </c>
      <c r="D57" s="8" t="s">
        <v>783</v>
      </c>
      <c r="E57" s="171">
        <v>1.3728575442540039</v>
      </c>
      <c r="F57" s="171">
        <v>1.3381983421021719</v>
      </c>
      <c r="G57" s="171">
        <v>1.3033178411692361</v>
      </c>
      <c r="H57" s="171">
        <v>1.2891261590334364</v>
      </c>
      <c r="I57" s="171">
        <v>1.2655240236021355</v>
      </c>
      <c r="J57" s="171">
        <v>1.2258595110986232</v>
      </c>
      <c r="K57" s="171">
        <v>1.1321063969279761</v>
      </c>
      <c r="L57" s="101">
        <v>1.1130467359745249</v>
      </c>
      <c r="M57" s="222">
        <v>1.03</v>
      </c>
      <c r="N57" s="222">
        <v>1.02</v>
      </c>
      <c r="O57" s="274">
        <v>1.01</v>
      </c>
      <c r="P57" s="274">
        <v>1.02</v>
      </c>
      <c r="Q57" s="391">
        <v>0.96</v>
      </c>
    </row>
    <row r="58" spans="1:17">
      <c r="A58" s="27" t="s">
        <v>124</v>
      </c>
      <c r="B58" s="27" t="s">
        <v>444</v>
      </c>
      <c r="C58" s="187" t="s">
        <v>532</v>
      </c>
      <c r="D58" s="8" t="s">
        <v>783</v>
      </c>
      <c r="E58" s="171">
        <v>1.079694986166408</v>
      </c>
      <c r="F58" s="171">
        <v>1.0622624108689294</v>
      </c>
      <c r="G58" s="171">
        <v>1.0735092336414964</v>
      </c>
      <c r="H58" s="171">
        <v>1.1134354544841083</v>
      </c>
      <c r="I58" s="171">
        <v>1.1606721101288886</v>
      </c>
      <c r="J58" s="171">
        <v>1.1640461569606586</v>
      </c>
      <c r="K58" s="171">
        <v>0.97285016982702377</v>
      </c>
      <c r="L58" s="101">
        <v>0.95935398249994353</v>
      </c>
      <c r="M58" s="222">
        <v>0.85</v>
      </c>
      <c r="N58" s="222">
        <v>0.81</v>
      </c>
      <c r="O58" s="274">
        <v>0.79</v>
      </c>
      <c r="P58" s="274">
        <v>0.78</v>
      </c>
      <c r="Q58" s="391">
        <v>0.75</v>
      </c>
    </row>
    <row r="59" spans="1:17">
      <c r="A59" s="27" t="s">
        <v>125</v>
      </c>
      <c r="B59" s="27" t="s">
        <v>444</v>
      </c>
      <c r="C59" s="187" t="s">
        <v>532</v>
      </c>
      <c r="D59" s="8" t="s">
        <v>783</v>
      </c>
      <c r="E59" s="171">
        <v>1.4888809754779768</v>
      </c>
      <c r="F59" s="171">
        <v>1.4629350775832723</v>
      </c>
      <c r="G59" s="171">
        <v>1.4029073464613198</v>
      </c>
      <c r="H59" s="171">
        <v>1.3547281948008889</v>
      </c>
      <c r="I59" s="171">
        <v>1.3767185481091746</v>
      </c>
      <c r="J59" s="171">
        <v>1.3737867922443114</v>
      </c>
      <c r="K59" s="171">
        <v>1.3050476646569329</v>
      </c>
      <c r="L59" s="101">
        <v>1.2909263193225029</v>
      </c>
      <c r="M59" s="222">
        <v>1.01</v>
      </c>
      <c r="N59" s="222">
        <v>0.97</v>
      </c>
      <c r="O59" s="274">
        <v>0.96</v>
      </c>
      <c r="P59" s="274">
        <v>0.94</v>
      </c>
      <c r="Q59" s="391">
        <v>0.93</v>
      </c>
    </row>
    <row r="60" spans="1:17">
      <c r="A60" s="27" t="s">
        <v>126</v>
      </c>
      <c r="B60" s="27" t="s">
        <v>444</v>
      </c>
      <c r="C60" s="187" t="s">
        <v>532</v>
      </c>
      <c r="D60" s="8" t="s">
        <v>783</v>
      </c>
      <c r="E60" s="171">
        <v>1.2505175348473463</v>
      </c>
      <c r="F60" s="171">
        <v>1.2424765767561683</v>
      </c>
      <c r="G60" s="171">
        <v>1.218059793803894</v>
      </c>
      <c r="H60" s="171">
        <v>1.2198488031527457</v>
      </c>
      <c r="I60" s="171">
        <v>1.2390167604618711</v>
      </c>
      <c r="J60" s="171">
        <v>1.2230437182770306</v>
      </c>
      <c r="K60" s="171">
        <v>1.1165974064475896</v>
      </c>
      <c r="L60" s="101">
        <v>1.1214532889659017</v>
      </c>
      <c r="M60" s="222">
        <v>0.93</v>
      </c>
      <c r="N60" s="222">
        <v>0.92</v>
      </c>
      <c r="O60" s="274">
        <v>0.93</v>
      </c>
      <c r="P60" s="274">
        <v>0.91</v>
      </c>
      <c r="Q60" s="391">
        <v>0.9</v>
      </c>
    </row>
    <row r="61" spans="1:17">
      <c r="A61" s="27" t="s">
        <v>127</v>
      </c>
      <c r="B61" s="27" t="s">
        <v>444</v>
      </c>
      <c r="C61" s="187" t="s">
        <v>532</v>
      </c>
      <c r="D61" s="8" t="s">
        <v>783</v>
      </c>
      <c r="E61" s="171">
        <v>0.61501676197988564</v>
      </c>
      <c r="F61" s="171">
        <v>0.59221553934135274</v>
      </c>
      <c r="G61" s="171">
        <v>0.57742555708933152</v>
      </c>
      <c r="H61" s="171">
        <v>0.56448432261881287</v>
      </c>
      <c r="I61" s="171">
        <v>0.57434431078682713</v>
      </c>
      <c r="J61" s="171">
        <v>0.65712753894695319</v>
      </c>
      <c r="K61" s="171">
        <v>0.5262768684677579</v>
      </c>
      <c r="L61" s="101">
        <v>0.51816291987116281</v>
      </c>
      <c r="M61" s="222">
        <v>0.71</v>
      </c>
      <c r="N61" s="222">
        <v>0.71</v>
      </c>
      <c r="O61" s="274">
        <v>0.72</v>
      </c>
      <c r="P61" s="274">
        <v>0.7</v>
      </c>
      <c r="Q61" s="391">
        <v>0.68</v>
      </c>
    </row>
    <row r="62" spans="1:17">
      <c r="A62" s="27" t="s">
        <v>128</v>
      </c>
      <c r="B62" s="27" t="s">
        <v>444</v>
      </c>
      <c r="C62" s="187" t="s">
        <v>532</v>
      </c>
      <c r="D62" s="8" t="s">
        <v>783</v>
      </c>
      <c r="E62" s="171">
        <v>1.1052724449021936</v>
      </c>
      <c r="F62" s="171">
        <v>1.052315759520462</v>
      </c>
      <c r="G62" s="171">
        <v>1.017758101117737</v>
      </c>
      <c r="H62" s="171">
        <v>0.95760243980882986</v>
      </c>
      <c r="I62" s="171">
        <v>0.9426998665547045</v>
      </c>
      <c r="J62" s="171">
        <v>1.0534211260713899</v>
      </c>
      <c r="K62" s="171">
        <v>1.2699964835664153</v>
      </c>
      <c r="L62" s="101">
        <v>1.1967319042714593</v>
      </c>
      <c r="M62" s="222">
        <v>1.08</v>
      </c>
      <c r="N62" s="222">
        <v>1.05</v>
      </c>
      <c r="O62" s="274">
        <v>1.07</v>
      </c>
      <c r="P62" s="274">
        <v>1.04</v>
      </c>
      <c r="Q62" s="391">
        <v>1.05</v>
      </c>
    </row>
    <row r="63" spans="1:17">
      <c r="A63" s="27" t="s">
        <v>129</v>
      </c>
      <c r="B63" s="27" t="s">
        <v>444</v>
      </c>
      <c r="C63" s="187" t="s">
        <v>532</v>
      </c>
      <c r="D63" s="8" t="s">
        <v>783</v>
      </c>
      <c r="E63" s="171">
        <v>1.4108364367286998</v>
      </c>
      <c r="F63" s="171">
        <v>1.3763565711030843</v>
      </c>
      <c r="G63" s="171">
        <v>1.3358271694868376</v>
      </c>
      <c r="H63" s="171">
        <v>1.2925343995785739</v>
      </c>
      <c r="I63" s="171">
        <v>1.3026169595629598</v>
      </c>
      <c r="J63" s="171">
        <v>1.3263171993287255</v>
      </c>
      <c r="K63" s="171">
        <v>1.3361010167950553</v>
      </c>
      <c r="L63" s="189">
        <v>1.3084444302818399</v>
      </c>
      <c r="M63" s="222">
        <v>1.1599999999999999</v>
      </c>
      <c r="N63" s="7">
        <v>1.1499999999999999</v>
      </c>
      <c r="O63" s="274">
        <v>1.1599999999999999</v>
      </c>
      <c r="P63" s="274">
        <v>1.1299999999999999</v>
      </c>
      <c r="Q63" s="391">
        <v>1.1200000000000001</v>
      </c>
    </row>
    <row r="64" spans="1:17">
      <c r="A64" s="27"/>
      <c r="B64" s="27"/>
      <c r="C64" s="68"/>
      <c r="E64" s="169"/>
      <c r="F64" s="169"/>
      <c r="G64" s="169"/>
      <c r="H64" s="169"/>
      <c r="I64" s="168"/>
      <c r="J64" s="167"/>
      <c r="K64" s="167"/>
      <c r="L64" s="167"/>
      <c r="O64" s="19"/>
      <c r="Q64" s="340"/>
    </row>
    <row r="65" spans="1:17">
      <c r="E65" s="170"/>
      <c r="F65" s="170"/>
      <c r="G65" s="170"/>
      <c r="H65" s="170"/>
      <c r="I65" s="167"/>
      <c r="J65" s="167"/>
      <c r="K65" s="167"/>
      <c r="L65" s="167"/>
      <c r="O65" s="19"/>
      <c r="Q65" s="340"/>
    </row>
    <row r="66" spans="1:17">
      <c r="A66" s="4" t="s">
        <v>27</v>
      </c>
      <c r="B66" s="27"/>
      <c r="C66" s="68"/>
      <c r="E66" s="169"/>
      <c r="F66" s="169"/>
      <c r="G66" s="169"/>
      <c r="H66" s="169"/>
      <c r="I66" s="168"/>
      <c r="J66" s="167"/>
      <c r="K66" s="167"/>
      <c r="L66" s="167"/>
      <c r="O66" s="19"/>
      <c r="Q66" s="340"/>
    </row>
    <row r="67" spans="1:17">
      <c r="E67" s="170"/>
      <c r="F67" s="170"/>
      <c r="G67" s="170"/>
      <c r="H67" s="170"/>
      <c r="I67" s="167"/>
      <c r="J67" s="167"/>
      <c r="K67" s="167"/>
      <c r="L67" s="167"/>
      <c r="O67" s="19"/>
      <c r="Q67" s="340"/>
    </row>
    <row r="68" spans="1:17">
      <c r="A68" s="76" t="s">
        <v>533</v>
      </c>
      <c r="B68" s="27" t="s">
        <v>287</v>
      </c>
      <c r="C68" s="187" t="s">
        <v>770</v>
      </c>
      <c r="D68" s="8" t="s">
        <v>783</v>
      </c>
      <c r="E68" s="240">
        <v>15818.296666666667</v>
      </c>
      <c r="F68" s="240">
        <v>15315.269166666663</v>
      </c>
      <c r="G68" s="240">
        <v>14931.553249999999</v>
      </c>
      <c r="H68" s="240">
        <v>14492.717416666666</v>
      </c>
      <c r="I68" s="239">
        <v>14628.051666666668</v>
      </c>
      <c r="J68" s="239">
        <v>14515.069166666668</v>
      </c>
      <c r="K68" s="239">
        <v>14523</v>
      </c>
      <c r="L68" s="238">
        <v>14338.631416666669</v>
      </c>
      <c r="M68" s="204">
        <v>14203</v>
      </c>
      <c r="N68" s="204">
        <v>13668.8575833333</v>
      </c>
      <c r="O68" s="19">
        <v>13442</v>
      </c>
      <c r="P68" s="19">
        <v>13135</v>
      </c>
      <c r="Q68" s="382">
        <v>12842.4985</v>
      </c>
    </row>
    <row r="69" spans="1:17">
      <c r="A69" s="27"/>
      <c r="B69" s="27" t="s">
        <v>32</v>
      </c>
      <c r="C69" s="68">
        <v>3</v>
      </c>
      <c r="D69" s="8" t="s">
        <v>783</v>
      </c>
      <c r="E69" s="174">
        <v>0.38463943262411349</v>
      </c>
      <c r="F69" s="174">
        <v>0.38551285439793248</v>
      </c>
      <c r="G69" s="174">
        <v>0.38484376530322945</v>
      </c>
      <c r="H69" s="174">
        <v>0.38204079126576163</v>
      </c>
      <c r="I69" s="174">
        <v>0.38594405748157534</v>
      </c>
      <c r="J69" s="174">
        <v>0.38382391957761502</v>
      </c>
      <c r="K69" s="174">
        <v>0.38300000000000001</v>
      </c>
      <c r="L69" s="190">
        <v>0.38</v>
      </c>
      <c r="M69" s="225">
        <v>0.37392059814658801</v>
      </c>
      <c r="N69" s="225">
        <f>N68/N32</f>
        <v>0.36620204638411025</v>
      </c>
      <c r="O69" s="225">
        <v>0.36299999999999999</v>
      </c>
      <c r="P69" s="225">
        <v>0.35899999999999999</v>
      </c>
      <c r="Q69" s="383">
        <v>0.35449999999999998</v>
      </c>
    </row>
    <row r="70" spans="1:17">
      <c r="A70" s="27"/>
      <c r="B70" s="27" t="s">
        <v>31</v>
      </c>
      <c r="C70" s="68" t="s">
        <v>771</v>
      </c>
      <c r="D70" s="8" t="s">
        <v>783</v>
      </c>
      <c r="E70" s="240">
        <v>22395.25</v>
      </c>
      <c r="F70" s="240">
        <v>21916.416666666672</v>
      </c>
      <c r="G70" s="240">
        <v>21420</v>
      </c>
      <c r="H70" s="240">
        <v>21068.583333333332</v>
      </c>
      <c r="I70" s="239">
        <v>21319.083333333332</v>
      </c>
      <c r="J70" s="239">
        <v>20776.166666666668</v>
      </c>
      <c r="K70" s="239">
        <v>20603</v>
      </c>
      <c r="L70" s="238">
        <v>20417.5</v>
      </c>
      <c r="M70" s="204">
        <v>20172</v>
      </c>
      <c r="N70" s="204">
        <v>19494.166666666668</v>
      </c>
      <c r="O70" s="19">
        <v>19106</v>
      </c>
      <c r="P70" s="79">
        <v>18633</v>
      </c>
      <c r="Q70" s="382">
        <v>18175.666666666668</v>
      </c>
    </row>
    <row r="71" spans="1:17">
      <c r="A71" s="27"/>
      <c r="B71" s="27" t="s">
        <v>33</v>
      </c>
      <c r="C71" s="68">
        <v>3</v>
      </c>
      <c r="D71" s="8" t="s">
        <v>783</v>
      </c>
      <c r="E71" s="174">
        <v>0.39518007446489384</v>
      </c>
      <c r="F71" s="174">
        <v>0.39641892462226735</v>
      </c>
      <c r="G71" s="174">
        <v>0.3991949010399195</v>
      </c>
      <c r="H71" s="174">
        <v>0.40579717123467962</v>
      </c>
      <c r="I71" s="174">
        <v>0.40744368422393801</v>
      </c>
      <c r="J71" s="174">
        <v>0.38997234527116653</v>
      </c>
      <c r="K71" s="174">
        <v>0.38400000000000001</v>
      </c>
      <c r="L71" s="190">
        <v>0.38800000000000001</v>
      </c>
      <c r="M71" s="225">
        <v>0.36705060319886457</v>
      </c>
      <c r="N71" s="225">
        <f>N70/N33</f>
        <v>0.35826962189713057</v>
      </c>
      <c r="O71" s="225">
        <v>0.34799999999999998</v>
      </c>
      <c r="P71" s="324">
        <v>0.34200000000000003</v>
      </c>
      <c r="Q71" s="383">
        <v>0.33950000000000002</v>
      </c>
    </row>
    <row r="72" spans="1:17">
      <c r="A72" s="44"/>
      <c r="B72" s="44"/>
      <c r="C72" s="60"/>
      <c r="I72" s="60"/>
      <c r="J72" s="60"/>
      <c r="K72" s="60"/>
      <c r="L72" s="84"/>
      <c r="M72" s="85"/>
      <c r="N72" s="85"/>
      <c r="O72" s="85"/>
      <c r="P72" s="85"/>
    </row>
    <row r="73" spans="1:17">
      <c r="A73" s="4"/>
      <c r="B73" s="44"/>
      <c r="C73" s="60"/>
      <c r="I73" s="60"/>
      <c r="J73" s="60"/>
      <c r="K73" s="60"/>
      <c r="L73" s="84"/>
      <c r="M73" s="85"/>
      <c r="N73" s="85"/>
      <c r="O73" s="85"/>
      <c r="P73" s="85"/>
    </row>
    <row r="74" spans="1:17">
      <c r="A74" s="439" t="s">
        <v>570</v>
      </c>
      <c r="B74" s="439"/>
      <c r="C74" s="439"/>
      <c r="D74" s="439"/>
      <c r="E74" s="439"/>
      <c r="F74" s="439"/>
      <c r="G74" s="439"/>
      <c r="H74" s="439"/>
      <c r="I74" s="439"/>
      <c r="J74" s="439"/>
      <c r="K74" s="439"/>
      <c r="L74" s="439"/>
      <c r="M74" s="439"/>
      <c r="N74" s="439"/>
      <c r="O74" s="439"/>
      <c r="P74" s="439"/>
      <c r="Q74" s="439"/>
    </row>
    <row r="75" spans="1:17">
      <c r="A75" s="439" t="s">
        <v>768</v>
      </c>
      <c r="B75" s="439"/>
      <c r="C75" s="439"/>
      <c r="D75" s="439"/>
      <c r="E75" s="439"/>
      <c r="F75" s="439"/>
      <c r="G75" s="439"/>
      <c r="H75" s="439"/>
      <c r="I75" s="439"/>
      <c r="J75" s="439"/>
      <c r="K75" s="439"/>
      <c r="L75" s="439"/>
      <c r="M75" s="439"/>
      <c r="N75" s="439"/>
      <c r="O75" s="439"/>
      <c r="P75" s="439"/>
      <c r="Q75" s="439"/>
    </row>
    <row r="76" spans="1:17">
      <c r="A76" s="439" t="s">
        <v>531</v>
      </c>
      <c r="B76" s="439"/>
      <c r="C76" s="439"/>
      <c r="D76" s="439"/>
      <c r="E76" s="439"/>
      <c r="F76" s="439"/>
      <c r="G76" s="439"/>
      <c r="H76" s="439"/>
      <c r="I76" s="439"/>
      <c r="J76" s="439"/>
      <c r="K76" s="439"/>
      <c r="L76" s="439"/>
      <c r="M76" s="439"/>
      <c r="N76" s="439"/>
      <c r="O76" s="439"/>
      <c r="P76" s="439"/>
      <c r="Q76" s="439"/>
    </row>
    <row r="77" spans="1:17">
      <c r="A77" s="440" t="s">
        <v>769</v>
      </c>
      <c r="B77" s="440"/>
      <c r="C77" s="440"/>
      <c r="D77" s="440"/>
      <c r="E77" s="440"/>
      <c r="F77" s="440"/>
      <c r="G77" s="440"/>
      <c r="H77" s="440"/>
      <c r="I77" s="440"/>
      <c r="J77" s="440"/>
      <c r="K77" s="440"/>
      <c r="L77" s="440"/>
      <c r="M77" s="440"/>
      <c r="N77" s="440"/>
      <c r="O77" s="440"/>
      <c r="P77" s="440"/>
      <c r="Q77" s="440"/>
    </row>
    <row r="78" spans="1:17">
      <c r="A78" s="440" t="s">
        <v>805</v>
      </c>
      <c r="B78" s="440"/>
      <c r="C78" s="440"/>
      <c r="D78" s="440"/>
      <c r="E78" s="440"/>
      <c r="F78" s="440"/>
      <c r="G78" s="440"/>
      <c r="H78" s="440"/>
      <c r="I78" s="440"/>
      <c r="J78" s="440"/>
      <c r="K78" s="440"/>
      <c r="L78" s="440"/>
      <c r="M78" s="440"/>
      <c r="N78" s="440"/>
      <c r="O78" s="440"/>
      <c r="P78" s="440"/>
      <c r="Q78" s="440"/>
    </row>
    <row r="79" spans="1:17">
      <c r="A79" s="440" t="s">
        <v>602</v>
      </c>
      <c r="B79" s="440"/>
      <c r="C79" s="440"/>
      <c r="D79" s="440"/>
      <c r="E79" s="440"/>
      <c r="F79" s="440"/>
      <c r="G79" s="440"/>
      <c r="H79" s="440"/>
      <c r="I79" s="440"/>
      <c r="J79" s="440"/>
      <c r="K79" s="440"/>
      <c r="L79" s="440"/>
      <c r="M79" s="440"/>
      <c r="N79" s="440"/>
      <c r="O79" s="440"/>
      <c r="P79" s="440"/>
      <c r="Q79" s="440"/>
    </row>
    <row r="80" spans="1:17">
      <c r="A80" s="440" t="s">
        <v>534</v>
      </c>
      <c r="B80" s="440"/>
      <c r="C80" s="440"/>
      <c r="D80" s="440"/>
      <c r="E80" s="440"/>
      <c r="F80" s="440"/>
      <c r="G80" s="440"/>
      <c r="H80" s="440"/>
      <c r="I80" s="440"/>
      <c r="J80" s="440"/>
      <c r="K80" s="440"/>
      <c r="L80" s="440"/>
      <c r="M80" s="440"/>
      <c r="N80" s="440"/>
      <c r="O80" s="440"/>
      <c r="P80" s="440"/>
      <c r="Q80" s="440"/>
    </row>
    <row r="81" spans="1:74" ht="25.5" customHeight="1">
      <c r="A81" s="432" t="s">
        <v>891</v>
      </c>
      <c r="B81" s="432"/>
      <c r="C81" s="432"/>
      <c r="D81" s="432"/>
      <c r="E81" s="432"/>
      <c r="F81" s="432"/>
      <c r="G81" s="432"/>
      <c r="H81" s="432"/>
      <c r="I81" s="432"/>
      <c r="J81" s="432"/>
      <c r="K81" s="432"/>
      <c r="L81" s="432"/>
      <c r="M81" s="432"/>
      <c r="N81" s="432"/>
      <c r="O81" s="432"/>
      <c r="P81" s="432"/>
      <c r="Q81" s="432"/>
    </row>
    <row r="82" spans="1:74">
      <c r="M82" s="5"/>
      <c r="N82" s="5"/>
      <c r="O82" s="5"/>
      <c r="P82" s="5"/>
    </row>
    <row r="83" spans="1:74">
      <c r="M83" s="5"/>
      <c r="N83" s="5"/>
      <c r="O83" s="5"/>
      <c r="P83" s="5"/>
    </row>
    <row r="84" spans="1:74">
      <c r="M84" s="5"/>
      <c r="N84" s="5"/>
      <c r="O84" s="5"/>
      <c r="P84" s="5"/>
    </row>
    <row r="85" spans="1:74">
      <c r="M85" s="5"/>
      <c r="N85" s="5"/>
      <c r="O85" s="5"/>
      <c r="P85" s="5"/>
    </row>
    <row r="86" spans="1:74">
      <c r="M86" s="5"/>
      <c r="N86" s="5"/>
      <c r="O86" s="5"/>
      <c r="P86" s="5"/>
    </row>
    <row r="87" spans="1:74">
      <c r="M87" s="5"/>
      <c r="N87" s="5"/>
      <c r="O87" s="5"/>
      <c r="P87" s="5"/>
    </row>
    <row r="88" spans="1:74">
      <c r="M88" s="5"/>
      <c r="N88" s="5"/>
      <c r="O88" s="5"/>
      <c r="P88" s="5"/>
    </row>
    <row r="89" spans="1:74">
      <c r="M89" s="5"/>
      <c r="N89" s="5"/>
      <c r="O89" s="5"/>
      <c r="P89" s="5"/>
    </row>
    <row r="90" spans="1:74">
      <c r="M90" s="5"/>
      <c r="N90" s="5"/>
      <c r="O90" s="5"/>
      <c r="P90" s="5"/>
    </row>
    <row r="91" spans="1:74">
      <c r="M91" s="5"/>
      <c r="N91" s="5"/>
      <c r="O91" s="5"/>
      <c r="P91" s="5"/>
    </row>
    <row r="92" spans="1:74">
      <c r="M92" s="5"/>
      <c r="N92" s="5"/>
      <c r="O92" s="5"/>
      <c r="P92" s="5"/>
    </row>
    <row r="93" spans="1:74">
      <c r="M93" s="5"/>
      <c r="N93" s="5"/>
      <c r="O93" s="5"/>
      <c r="P93" s="5"/>
    </row>
    <row r="94" spans="1:74">
      <c r="F94" s="22"/>
      <c r="G94" s="22"/>
      <c r="H94" s="7"/>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L94" s="130"/>
      <c r="AM94" s="13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69"/>
      <c r="BP94" s="170"/>
      <c r="BQ94" s="169"/>
      <c r="BR94" s="170"/>
      <c r="BS94" s="240"/>
      <c r="BT94" s="174"/>
      <c r="BU94" s="240"/>
      <c r="BV94" s="174"/>
    </row>
    <row r="95" spans="1:74">
      <c r="F95" s="22"/>
      <c r="G95" s="22"/>
      <c r="H95" s="7"/>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L95" s="130"/>
      <c r="AM95" s="10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69"/>
      <c r="BP95" s="170"/>
      <c r="BQ95" s="169"/>
      <c r="BR95" s="170"/>
      <c r="BS95" s="240"/>
      <c r="BT95" s="174"/>
      <c r="BU95" s="240"/>
      <c r="BV95" s="174"/>
    </row>
    <row r="96" spans="1:74">
      <c r="F96" s="22"/>
      <c r="G96" s="22"/>
      <c r="H96" s="7"/>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L96" s="130"/>
      <c r="AM96" s="101"/>
      <c r="AN96" s="171"/>
      <c r="AO96" s="171"/>
      <c r="AP96" s="171"/>
      <c r="AQ96" s="171"/>
      <c r="AR96" s="171"/>
      <c r="AS96" s="171"/>
      <c r="AT96" s="171"/>
      <c r="AU96" s="171"/>
      <c r="AV96" s="171"/>
      <c r="AW96" s="171"/>
      <c r="AX96" s="171"/>
      <c r="AY96" s="171"/>
      <c r="AZ96" s="171"/>
      <c r="BA96" s="171"/>
      <c r="BB96" s="171"/>
      <c r="BC96" s="171"/>
      <c r="BD96" s="171"/>
      <c r="BE96" s="171"/>
      <c r="BF96" s="171"/>
      <c r="BG96" s="171"/>
      <c r="BH96" s="171"/>
      <c r="BI96" s="171"/>
      <c r="BJ96" s="171"/>
      <c r="BK96" s="171"/>
      <c r="BL96" s="171"/>
      <c r="BM96" s="171"/>
      <c r="BN96" s="171"/>
      <c r="BO96" s="169"/>
      <c r="BP96" s="170"/>
      <c r="BQ96" s="169"/>
      <c r="BR96" s="170"/>
      <c r="BS96" s="240"/>
      <c r="BT96" s="174"/>
      <c r="BU96" s="240"/>
      <c r="BV96" s="174"/>
    </row>
    <row r="97" spans="6:74">
      <c r="F97" s="22"/>
      <c r="G97" s="22"/>
      <c r="H97" s="7"/>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L97" s="130"/>
      <c r="AM97" s="101"/>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69"/>
      <c r="BP97" s="170"/>
      <c r="BQ97" s="169"/>
      <c r="BR97" s="170"/>
      <c r="BS97" s="240"/>
      <c r="BT97" s="174"/>
      <c r="BU97" s="240"/>
      <c r="BV97" s="174"/>
    </row>
    <row r="98" spans="6:74">
      <c r="F98" s="22"/>
      <c r="G98" s="22"/>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L98" s="130"/>
      <c r="AM98" s="68"/>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68"/>
      <c r="BP98" s="167"/>
      <c r="BQ98" s="168"/>
      <c r="BR98" s="167"/>
      <c r="BS98" s="239"/>
      <c r="BT98" s="174"/>
      <c r="BU98" s="239"/>
      <c r="BV98" s="174"/>
    </row>
    <row r="99" spans="6:74">
      <c r="F99" s="22"/>
      <c r="G99" s="22"/>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33"/>
      <c r="AL99" s="130"/>
      <c r="AM99" s="68"/>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67"/>
      <c r="BP99" s="167"/>
      <c r="BQ99" s="167"/>
      <c r="BR99" s="167"/>
      <c r="BS99" s="239"/>
      <c r="BT99" s="174"/>
      <c r="BU99" s="239"/>
      <c r="BV99" s="174"/>
    </row>
    <row r="100" spans="6:74">
      <c r="F100" s="22"/>
      <c r="G100" s="22"/>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33"/>
      <c r="AL100" s="130"/>
      <c r="AM100" s="68"/>
      <c r="AN100" s="171"/>
      <c r="AO100" s="171"/>
      <c r="AP100" s="171"/>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67"/>
      <c r="BP100" s="167"/>
      <c r="BQ100" s="167"/>
      <c r="BR100" s="167"/>
      <c r="BS100" s="239"/>
      <c r="BT100" s="174"/>
      <c r="BU100" s="239"/>
      <c r="BV100" s="174"/>
    </row>
    <row r="101" spans="6:74">
      <c r="F101" s="22"/>
      <c r="G101" s="22"/>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33"/>
      <c r="AL101" s="130"/>
      <c r="AM101" s="68"/>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89"/>
      <c r="BO101" s="167"/>
      <c r="BP101" s="167"/>
      <c r="BQ101" s="167"/>
      <c r="BR101" s="167"/>
      <c r="BS101" s="238"/>
      <c r="BT101" s="190"/>
      <c r="BU101" s="238"/>
      <c r="BV101" s="190"/>
    </row>
    <row r="102" spans="6:74">
      <c r="F102" s="22"/>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8"/>
      <c r="AL102" s="8"/>
      <c r="AM102" s="8"/>
      <c r="AN102" s="222"/>
      <c r="AO102" s="222"/>
      <c r="AP102" s="222"/>
      <c r="AQ102" s="222"/>
      <c r="AR102" s="222"/>
      <c r="AS102" s="222"/>
      <c r="AT102" s="222"/>
      <c r="AU102" s="222"/>
      <c r="AV102" s="222"/>
      <c r="AW102" s="222"/>
      <c r="AX102" s="222"/>
      <c r="AY102" s="222"/>
      <c r="AZ102" s="222"/>
      <c r="BA102" s="222"/>
      <c r="BB102" s="222"/>
      <c r="BC102" s="222"/>
      <c r="BD102" s="222"/>
      <c r="BE102" s="222"/>
      <c r="BF102" s="222"/>
      <c r="BG102" s="222"/>
      <c r="BH102" s="222"/>
      <c r="BI102" s="222"/>
      <c r="BJ102" s="222"/>
      <c r="BK102" s="222"/>
      <c r="BL102" s="222"/>
      <c r="BM102" s="222"/>
      <c r="BN102" s="222"/>
      <c r="BO102" s="8"/>
      <c r="BP102" s="8"/>
      <c r="BQ102" s="8"/>
      <c r="BR102" s="8"/>
      <c r="BS102" s="204"/>
      <c r="BT102" s="225"/>
      <c r="BU102" s="204"/>
      <c r="BV102" s="225"/>
    </row>
    <row r="103" spans="6:74">
      <c r="F103" s="22"/>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8"/>
      <c r="AL103" s="8"/>
      <c r="AM103" s="8"/>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7"/>
      <c r="BO103" s="8"/>
      <c r="BP103" s="8"/>
      <c r="BQ103" s="8"/>
      <c r="BR103" s="8"/>
      <c r="BS103" s="204"/>
      <c r="BT103" s="225"/>
      <c r="BU103" s="204"/>
      <c r="BV103" s="225"/>
    </row>
    <row r="104" spans="6:74">
      <c r="F104" s="4"/>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c r="BM104" s="274"/>
      <c r="BN104" s="274"/>
      <c r="BO104" s="19"/>
      <c r="BP104" s="19"/>
      <c r="BQ104" s="19"/>
      <c r="BR104" s="19"/>
      <c r="BS104" s="19"/>
      <c r="BT104" s="225"/>
      <c r="BU104" s="19"/>
      <c r="BV104" s="225"/>
    </row>
    <row r="105" spans="6:74">
      <c r="F105" s="4"/>
      <c r="I105" s="198"/>
      <c r="L105" s="198"/>
      <c r="N105" s="198"/>
      <c r="O105" s="198"/>
      <c r="P105" s="198"/>
      <c r="Q105" s="8"/>
      <c r="R105" s="8"/>
      <c r="S105" s="8"/>
      <c r="T105" s="198"/>
      <c r="U105" s="8"/>
      <c r="V105" s="8"/>
      <c r="W105" s="8"/>
      <c r="X105" s="198"/>
      <c r="Y105" s="8"/>
      <c r="Z105" s="198"/>
      <c r="AA105" s="8"/>
      <c r="AB105" s="8"/>
      <c r="AC105" s="198"/>
      <c r="AD105" s="8"/>
      <c r="AE105" s="198"/>
      <c r="AF105" s="198"/>
      <c r="AG105" s="8"/>
      <c r="AH105" s="198"/>
      <c r="AI105" s="198"/>
      <c r="AJ105" s="198"/>
      <c r="AK105" s="8"/>
      <c r="AL105" s="8"/>
      <c r="AM105" s="8"/>
      <c r="AN105" s="274"/>
      <c r="AO105" s="274"/>
      <c r="AP105" s="274"/>
      <c r="AQ105" s="274"/>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c r="BM105" s="274"/>
      <c r="BN105" s="274"/>
      <c r="BO105" s="8"/>
      <c r="BP105" s="8"/>
      <c r="BQ105" s="8"/>
      <c r="BR105" s="8"/>
      <c r="BS105" s="19"/>
      <c r="BT105" s="225"/>
      <c r="BU105" s="79"/>
      <c r="BV105" s="324"/>
    </row>
    <row r="106" spans="6:74">
      <c r="M106" s="5"/>
      <c r="N106" s="5"/>
      <c r="O106" s="5"/>
      <c r="P106" s="5"/>
    </row>
    <row r="107" spans="6:74">
      <c r="M107" s="5"/>
      <c r="N107" s="5"/>
      <c r="O107" s="5"/>
      <c r="P107" s="5"/>
    </row>
    <row r="108" spans="6:74">
      <c r="M108" s="5"/>
      <c r="N108" s="5"/>
      <c r="O108" s="5"/>
      <c r="P108" s="5"/>
    </row>
    <row r="178" spans="13:16">
      <c r="M178" s="5"/>
      <c r="N178" s="5"/>
      <c r="O178" s="5"/>
      <c r="P178" s="5"/>
    </row>
    <row r="179" spans="13:16">
      <c r="M179" s="5"/>
      <c r="N179" s="5"/>
      <c r="O179" s="5"/>
      <c r="P179" s="5"/>
    </row>
    <row r="180" spans="13:16">
      <c r="M180" s="5"/>
      <c r="N180" s="5"/>
      <c r="O180" s="5"/>
      <c r="P180" s="5"/>
    </row>
    <row r="181" spans="13:16">
      <c r="M181" s="5"/>
      <c r="N181" s="5"/>
      <c r="O181" s="5"/>
      <c r="P181" s="5"/>
    </row>
    <row r="182" spans="13:16">
      <c r="M182" s="5"/>
      <c r="N182" s="5"/>
      <c r="O182" s="5"/>
      <c r="P182" s="5"/>
    </row>
    <row r="183" spans="13:16">
      <c r="M183" s="5"/>
      <c r="N183" s="5"/>
      <c r="O183" s="5"/>
      <c r="P183" s="5"/>
    </row>
    <row r="184" spans="13:16">
      <c r="M184" s="5"/>
      <c r="N184" s="5"/>
      <c r="O184" s="5"/>
      <c r="P184" s="5"/>
    </row>
    <row r="185" spans="13:16">
      <c r="M185" s="5"/>
      <c r="N185" s="5"/>
      <c r="O185" s="5"/>
      <c r="P185" s="5"/>
    </row>
    <row r="186" spans="13:16">
      <c r="M186" s="5"/>
      <c r="N186" s="5"/>
      <c r="O186" s="5"/>
      <c r="P186" s="5"/>
    </row>
    <row r="187" spans="13:16">
      <c r="M187" s="5"/>
      <c r="N187" s="5"/>
      <c r="O187" s="5"/>
      <c r="P187" s="5"/>
    </row>
    <row r="188" spans="13:16">
      <c r="M188" s="5"/>
      <c r="N188" s="5"/>
      <c r="O188" s="5"/>
      <c r="P188" s="5"/>
    </row>
    <row r="189" spans="13:16">
      <c r="M189" s="5"/>
      <c r="N189" s="5"/>
      <c r="O189" s="5"/>
      <c r="P189" s="5"/>
    </row>
    <row r="190" spans="13:16">
      <c r="M190" s="5"/>
      <c r="N190" s="5"/>
      <c r="O190" s="5"/>
      <c r="P190" s="5"/>
    </row>
    <row r="191" spans="13:16">
      <c r="M191" s="5"/>
      <c r="N191" s="5"/>
      <c r="O191" s="5"/>
      <c r="P191" s="5"/>
    </row>
    <row r="192" spans="13:16">
      <c r="M192" s="5"/>
      <c r="N192" s="5"/>
      <c r="O192" s="5"/>
      <c r="P192" s="5"/>
    </row>
    <row r="193" spans="13:16">
      <c r="M193" s="5"/>
      <c r="N193" s="5"/>
      <c r="O193" s="5"/>
      <c r="P193" s="5"/>
    </row>
    <row r="194" spans="13:16">
      <c r="M194" s="5"/>
      <c r="N194" s="5"/>
      <c r="O194" s="5"/>
      <c r="P194" s="5"/>
    </row>
    <row r="195" spans="13:16">
      <c r="M195" s="5"/>
      <c r="N195" s="5"/>
      <c r="O195" s="5"/>
      <c r="P195" s="5"/>
    </row>
    <row r="196" spans="13:16">
      <c r="M196" s="5"/>
      <c r="N196" s="5"/>
      <c r="O196" s="5"/>
      <c r="P196" s="5"/>
    </row>
    <row r="197" spans="13:16">
      <c r="M197" s="5"/>
      <c r="N197" s="5"/>
      <c r="O197" s="5"/>
      <c r="P197" s="5"/>
    </row>
    <row r="198" spans="13:16">
      <c r="M198" s="5"/>
      <c r="N198" s="5"/>
      <c r="O198" s="5"/>
      <c r="P198" s="5"/>
    </row>
    <row r="199" spans="13:16">
      <c r="M199" s="5"/>
      <c r="N199" s="5"/>
      <c r="O199" s="5"/>
      <c r="P199" s="5"/>
    </row>
    <row r="200" spans="13:16">
      <c r="M200" s="5"/>
      <c r="N200" s="5"/>
      <c r="O200" s="5"/>
      <c r="P200" s="5"/>
    </row>
    <row r="201" spans="13:16">
      <c r="M201" s="5"/>
      <c r="N201" s="5"/>
      <c r="O201" s="5"/>
      <c r="P201" s="5"/>
    </row>
    <row r="202" spans="13:16">
      <c r="M202" s="5"/>
      <c r="N202" s="5"/>
      <c r="O202" s="5"/>
      <c r="P202" s="5"/>
    </row>
  </sheetData>
  <customSheetViews>
    <customSheetView guid="{595D07C0-E761-11DC-9357-001B6391840E}" fitToPage="1" topLeftCell="A76">
      <selection activeCell="A67" sqref="A67"/>
      <pageMargins left="0.7" right="0.7" top="0.78740157499999996" bottom="0.78740157499999996" header="0.3" footer="0.3"/>
      <headerFooter alignWithMargins="0"/>
    </customSheetView>
    <customSheetView guid="{4221DF2B-D9E6-40BE-9C37-8B5A92E46F7B}" scale="70" showPageBreaks="1" fitToPage="1" showRuler="0" topLeftCell="A79">
      <selection activeCell="A115" sqref="A115:A120"/>
      <pageMargins left="0.7" right="0.7" top="0.78740157499999996" bottom="0.78740157499999996" header="0.3" footer="0.3"/>
      <headerFooter alignWithMargins="0"/>
    </customSheetView>
    <customSheetView guid="{8144D8E7-8996-490F-8ACB-C7957A150DAC}" fitToPage="1" showRuler="0">
      <selection activeCell="A113" sqref="A113:A116"/>
      <pageMargins left="0.7" right="0.7" top="0.78740157499999996" bottom="0.78740157499999996" header="0.3" footer="0.3"/>
      <headerFooter alignWithMargins="0"/>
    </customSheetView>
    <customSheetView guid="{A8A9853C-301B-405A-92F6-9DCC8EB91B52}" fitToPage="1" showRuler="0">
      <selection activeCell="A113" sqref="A113:A116"/>
      <pageMargins left="0.7" right="0.7" top="0.78740157499999996" bottom="0.78740157499999996" header="0.3" footer="0.3"/>
      <headerFooter alignWithMargins="0"/>
    </customSheetView>
    <customSheetView guid="{F90AD2DC-6F63-4FE7-9F4E-99C162A8727E}" fitToPage="1" showRuler="0">
      <selection activeCell="A113" sqref="A113:A116"/>
      <pageMargins left="0.7" right="0.7" top="0.78740157499999996" bottom="0.78740157499999996" header="0.3" footer="0.3"/>
      <headerFooter alignWithMargins="0"/>
    </customSheetView>
    <customSheetView guid="{34161360-80E4-4153-B1A5-19E7BBEDD5ED}" fitToPage="1" showRuler="0" topLeftCell="A76">
      <selection activeCell="A67" sqref="A67"/>
      <pageMargins left="0.7" right="0.7" top="0.78740157499999996" bottom="0.78740157499999996" header="0.3" footer="0.3"/>
      <headerFooter alignWithMargins="0"/>
    </customSheetView>
    <customSheetView guid="{09D980A6-7F22-44D6-B957-3B1FFC43B461}" scale="70" fitToPage="1" showRuler="0" topLeftCell="A76">
      <selection activeCell="K28" sqref="K28"/>
      <pageMargins left="0.7" right="0.7" top="0.78740157499999996" bottom="0.78740157499999996" header="0.3" footer="0.3"/>
      <headerFooter alignWithMargins="0"/>
    </customSheetView>
    <customSheetView guid="{A4328FE7-0B36-4A96-9E82-0C2C10ECE34E}" fitToPage="1" showRuler="0">
      <selection activeCell="A113" sqref="A113:A116"/>
      <pageMargins left="0.7" right="0.7" top="0.78740157499999996" bottom="0.78740157499999996" header="0.3" footer="0.3"/>
      <headerFooter alignWithMargins="0"/>
    </customSheetView>
    <customSheetView guid="{F0335B52-931C-4173-85AE-87F3D6604B59}" showPageBreaks="1" showRuler="0">
      <selection activeCell="A113" sqref="A113:A116"/>
      <pageMargins left="0.7" right="0.7" top="0.78740157499999996" bottom="0.78740157499999996" header="0.3" footer="0.3"/>
      <headerFooter alignWithMargins="0"/>
    </customSheetView>
  </customSheetViews>
  <mergeCells count="8">
    <mergeCell ref="A81:Q81"/>
    <mergeCell ref="A74:Q74"/>
    <mergeCell ref="A75:Q75"/>
    <mergeCell ref="A76:Q76"/>
    <mergeCell ref="A77:Q77"/>
    <mergeCell ref="A78:Q78"/>
    <mergeCell ref="A79:Q79"/>
    <mergeCell ref="A80:Q80"/>
  </mergeCells>
  <phoneticPr fontId="14" type="noConversion"/>
  <conditionalFormatting sqref="I72:K73">
    <cfRule type="cellIs" dxfId="446" priority="6400" operator="equal">
      <formula>"-"</formula>
    </cfRule>
  </conditionalFormatting>
  <conditionalFormatting sqref="AX101:BV105 AC100:AF100 AD101:AF105 AH100:AK100 AI101:AK105 AM100:AP100 AN101:AP105 F98:H98 F99:AA105 AW99:BV100 BN98:BV98">
    <cfRule type="cellIs" dxfId="445" priority="304" operator="equal">
      <formula>"-"</formula>
    </cfRule>
  </conditionalFormatting>
  <conditionalFormatting sqref="BT101:BV105 BS100:BV100 AM100:BO100 AN101:BN105 BQ100 I100:AJ105">
    <cfRule type="cellIs" dxfId="444" priority="303" operator="equal">
      <formula>"-"</formula>
    </cfRule>
  </conditionalFormatting>
  <conditionalFormatting sqref="AN100:BN105">
    <cfRule type="cellIs" dxfId="443" priority="302" operator="equal">
      <formula>"-"</formula>
    </cfRule>
  </conditionalFormatting>
  <conditionalFormatting sqref="BS100:BV105">
    <cfRule type="cellIs" dxfId="442" priority="301" operator="equal">
      <formula>"-"</formula>
    </cfRule>
  </conditionalFormatting>
  <conditionalFormatting sqref="AN99:BN99 BN98">
    <cfRule type="cellIs" dxfId="441" priority="298" operator="equal">
      <formula>"-"</formula>
    </cfRule>
  </conditionalFormatting>
  <conditionalFormatting sqref="BS98:BV99">
    <cfRule type="cellIs" dxfId="440" priority="297" operator="equal">
      <formula>"-"</formula>
    </cfRule>
  </conditionalFormatting>
  <conditionalFormatting sqref="AM98 AI98:AK98 AC99:AF99 AH99:AK99 AM99:AP99">
    <cfRule type="cellIs" dxfId="439" priority="300" operator="equal">
      <formula>"-"</formula>
    </cfRule>
  </conditionalFormatting>
  <conditionalFormatting sqref="BS98:BV99 AI98:AJ98 BQ98:BQ99 I99:AJ99 AM99:BO99 AM98 BN98:BO98">
    <cfRule type="cellIs" dxfId="438" priority="299" operator="equal">
      <formula>"-"</formula>
    </cfRule>
  </conditionalFormatting>
  <conditionalFormatting sqref="AI98:AJ98">
    <cfRule type="cellIs" dxfId="437" priority="295" stopIfTrue="1" operator="equal">
      <formula>"-"</formula>
    </cfRule>
    <cfRule type="containsText" dxfId="436" priority="296" stopIfTrue="1" operator="containsText" text="leer">
      <formula>NOT(ISERROR(SEARCH("leer",AI98)))</formula>
    </cfRule>
  </conditionalFormatting>
  <conditionalFormatting sqref="AI98:AJ98">
    <cfRule type="cellIs" dxfId="435" priority="293" stopIfTrue="1" operator="equal">
      <formula>"-"</formula>
    </cfRule>
    <cfRule type="containsText" dxfId="434" priority="294" stopIfTrue="1" operator="containsText" text="leer">
      <formula>NOT(ISERROR(SEARCH("leer",AI98)))</formula>
    </cfRule>
  </conditionalFormatting>
  <conditionalFormatting sqref="AI98:AJ98">
    <cfRule type="cellIs" dxfId="433" priority="291" stopIfTrue="1" operator="equal">
      <formula>"-"</formula>
    </cfRule>
    <cfRule type="containsText" dxfId="432" priority="292" stopIfTrue="1" operator="containsText" text="leer">
      <formula>NOT(ISERROR(SEARCH("leer",AI98)))</formula>
    </cfRule>
  </conditionalFormatting>
  <conditionalFormatting sqref="AI98:AJ98">
    <cfRule type="cellIs" dxfId="431" priority="289" stopIfTrue="1" operator="equal">
      <formula>"-"</formula>
    </cfRule>
    <cfRule type="containsText" dxfId="430" priority="290" stopIfTrue="1" operator="containsText" text="leer">
      <formula>NOT(ISERROR(SEARCH("leer",AI98)))</formula>
    </cfRule>
  </conditionalFormatting>
  <conditionalFormatting sqref="AI98:AJ98">
    <cfRule type="cellIs" dxfId="429" priority="287" stopIfTrue="1" operator="equal">
      <formula>"-"</formula>
    </cfRule>
    <cfRule type="containsText" dxfId="428" priority="288" stopIfTrue="1" operator="containsText" text="leer">
      <formula>NOT(ISERROR(SEARCH("leer",AI98)))</formula>
    </cfRule>
  </conditionalFormatting>
  <conditionalFormatting sqref="BN98">
    <cfRule type="cellIs" dxfId="427" priority="285" stopIfTrue="1" operator="equal">
      <formula>"-"</formula>
    </cfRule>
    <cfRule type="containsText" dxfId="426" priority="286" stopIfTrue="1" operator="containsText" text="leer">
      <formula>NOT(ISERROR(SEARCH("leer",BN98)))</formula>
    </cfRule>
  </conditionalFormatting>
  <conditionalFormatting sqref="BN98">
    <cfRule type="cellIs" dxfId="425" priority="283" stopIfTrue="1" operator="equal">
      <formula>"-"</formula>
    </cfRule>
    <cfRule type="containsText" dxfId="424" priority="284" stopIfTrue="1" operator="containsText" text="leer">
      <formula>NOT(ISERROR(SEARCH("leer",BN98)))</formula>
    </cfRule>
  </conditionalFormatting>
  <conditionalFormatting sqref="BN98">
    <cfRule type="cellIs" dxfId="423" priority="281" stopIfTrue="1" operator="equal">
      <formula>"-"</formula>
    </cfRule>
    <cfRule type="containsText" dxfId="422" priority="282" stopIfTrue="1" operator="containsText" text="leer">
      <formula>NOT(ISERROR(SEARCH("leer",BN98)))</formula>
    </cfRule>
  </conditionalFormatting>
  <conditionalFormatting sqref="BN98">
    <cfRule type="cellIs" dxfId="421" priority="279" stopIfTrue="1" operator="equal">
      <formula>"-"</formula>
    </cfRule>
    <cfRule type="containsText" dxfId="420" priority="280" stopIfTrue="1" operator="containsText" text="leer">
      <formula>NOT(ISERROR(SEARCH("leer",BN98)))</formula>
    </cfRule>
  </conditionalFormatting>
  <conditionalFormatting sqref="BN98">
    <cfRule type="cellIs" dxfId="419" priority="277" stopIfTrue="1" operator="equal">
      <formula>"-"</formula>
    </cfRule>
    <cfRule type="containsText" dxfId="418" priority="278" stopIfTrue="1" operator="containsText" text="leer">
      <formula>NOT(ISERROR(SEARCH("leer",BN98)))</formula>
    </cfRule>
  </conditionalFormatting>
  <conditionalFormatting sqref="BS98:BV98">
    <cfRule type="cellIs" dxfId="417" priority="275" stopIfTrue="1" operator="equal">
      <formula>"-"</formula>
    </cfRule>
    <cfRule type="containsText" dxfId="416" priority="276" stopIfTrue="1" operator="containsText" text="leer">
      <formula>NOT(ISERROR(SEARCH("leer",BS98)))</formula>
    </cfRule>
  </conditionalFormatting>
  <conditionalFormatting sqref="BS98:BV98">
    <cfRule type="cellIs" dxfId="415" priority="273" stopIfTrue="1" operator="equal">
      <formula>"-"</formula>
    </cfRule>
    <cfRule type="containsText" dxfId="414" priority="274" stopIfTrue="1" operator="containsText" text="leer">
      <formula>NOT(ISERROR(SEARCH("leer",BS98)))</formula>
    </cfRule>
  </conditionalFormatting>
  <conditionalFormatting sqref="BS98:BV98">
    <cfRule type="cellIs" dxfId="413" priority="271" stopIfTrue="1" operator="equal">
      <formula>"-"</formula>
    </cfRule>
    <cfRule type="containsText" dxfId="412" priority="272" stopIfTrue="1" operator="containsText" text="leer">
      <formula>NOT(ISERROR(SEARCH("leer",BS98)))</formula>
    </cfRule>
  </conditionalFormatting>
  <conditionalFormatting sqref="BS98:BV98">
    <cfRule type="cellIs" dxfId="411" priority="269" stopIfTrue="1" operator="equal">
      <formula>"-"</formula>
    </cfRule>
    <cfRule type="containsText" dxfId="410" priority="270" stopIfTrue="1" operator="containsText" text="leer">
      <formula>NOT(ISERROR(SEARCH("leer",BS98)))</formula>
    </cfRule>
  </conditionalFormatting>
  <conditionalFormatting sqref="BS98:BV98">
    <cfRule type="cellIs" dxfId="409" priority="267" stopIfTrue="1" operator="equal">
      <formula>"-"</formula>
    </cfRule>
    <cfRule type="containsText" dxfId="408" priority="268" stopIfTrue="1" operator="containsText" text="leer">
      <formula>NOT(ISERROR(SEARCH("leer",BS98)))</formula>
    </cfRule>
  </conditionalFormatting>
  <conditionalFormatting sqref="AI98:AJ98">
    <cfRule type="cellIs" dxfId="407" priority="266" operator="equal">
      <formula>"-"</formula>
    </cfRule>
  </conditionalFormatting>
  <conditionalFormatting sqref="AI98:AJ98">
    <cfRule type="cellIs" dxfId="406" priority="265" operator="equal">
      <formula>"-"</formula>
    </cfRule>
  </conditionalFormatting>
  <conditionalFormatting sqref="AI98:AJ98">
    <cfRule type="cellIs" dxfId="405" priority="263" stopIfTrue="1" operator="equal">
      <formula>"-"</formula>
    </cfRule>
    <cfRule type="containsText" dxfId="404" priority="264" stopIfTrue="1" operator="containsText" text="leer">
      <formula>NOT(ISERROR(SEARCH("leer",AI98)))</formula>
    </cfRule>
  </conditionalFormatting>
  <conditionalFormatting sqref="AI98:AJ98">
    <cfRule type="cellIs" dxfId="403" priority="261" stopIfTrue="1" operator="equal">
      <formula>"-"</formula>
    </cfRule>
    <cfRule type="containsText" dxfId="402" priority="262" stopIfTrue="1" operator="containsText" text="leer">
      <formula>NOT(ISERROR(SEARCH("leer",AI98)))</formula>
    </cfRule>
  </conditionalFormatting>
  <conditionalFormatting sqref="AI98:AJ98">
    <cfRule type="cellIs" dxfId="401" priority="259" stopIfTrue="1" operator="equal">
      <formula>"-"</formula>
    </cfRule>
    <cfRule type="containsText" dxfId="400" priority="260" stopIfTrue="1" operator="containsText" text="leer">
      <formula>NOT(ISERROR(SEARCH("leer",AI98)))</formula>
    </cfRule>
  </conditionalFormatting>
  <conditionalFormatting sqref="AI98:AJ98">
    <cfRule type="cellIs" dxfId="399" priority="257" stopIfTrue="1" operator="equal">
      <formula>"-"</formula>
    </cfRule>
    <cfRule type="containsText" dxfId="398" priority="258" stopIfTrue="1" operator="containsText" text="leer">
      <formula>NOT(ISERROR(SEARCH("leer",AI98)))</formula>
    </cfRule>
  </conditionalFormatting>
  <conditionalFormatting sqref="AI98:AJ98">
    <cfRule type="cellIs" dxfId="397" priority="255" stopIfTrue="1" operator="equal">
      <formula>"-"</formula>
    </cfRule>
    <cfRule type="containsText" dxfId="396" priority="256" stopIfTrue="1" operator="containsText" text="leer">
      <formula>NOT(ISERROR(SEARCH("leer",AI98)))</formula>
    </cfRule>
  </conditionalFormatting>
  <conditionalFormatting sqref="BN98">
    <cfRule type="cellIs" dxfId="395" priority="254" operator="equal">
      <formula>"-"</formula>
    </cfRule>
  </conditionalFormatting>
  <conditionalFormatting sqref="BN98">
    <cfRule type="cellIs" dxfId="394" priority="253" operator="equal">
      <formula>"-"</formula>
    </cfRule>
  </conditionalFormatting>
  <conditionalFormatting sqref="BN98">
    <cfRule type="cellIs" dxfId="393" priority="252" operator="equal">
      <formula>"-"</formula>
    </cfRule>
  </conditionalFormatting>
  <conditionalFormatting sqref="BN98">
    <cfRule type="cellIs" dxfId="392" priority="250" stopIfTrue="1" operator="equal">
      <formula>"-"</formula>
    </cfRule>
    <cfRule type="containsText" dxfId="391" priority="251" stopIfTrue="1" operator="containsText" text="leer">
      <formula>NOT(ISERROR(SEARCH("leer",BN98)))</formula>
    </cfRule>
  </conditionalFormatting>
  <conditionalFormatting sqref="BN98">
    <cfRule type="cellIs" dxfId="390" priority="248" stopIfTrue="1" operator="equal">
      <formula>"-"</formula>
    </cfRule>
    <cfRule type="containsText" dxfId="389" priority="249" stopIfTrue="1" operator="containsText" text="leer">
      <formula>NOT(ISERROR(SEARCH("leer",BN98)))</formula>
    </cfRule>
  </conditionalFormatting>
  <conditionalFormatting sqref="BN98">
    <cfRule type="cellIs" dxfId="388" priority="246" stopIfTrue="1" operator="equal">
      <formula>"-"</formula>
    </cfRule>
    <cfRule type="containsText" dxfId="387" priority="247" stopIfTrue="1" operator="containsText" text="leer">
      <formula>NOT(ISERROR(SEARCH("leer",BN98)))</formula>
    </cfRule>
  </conditionalFormatting>
  <conditionalFormatting sqref="BN98">
    <cfRule type="cellIs" dxfId="386" priority="244" stopIfTrue="1" operator="equal">
      <formula>"-"</formula>
    </cfRule>
    <cfRule type="containsText" dxfId="385" priority="245" stopIfTrue="1" operator="containsText" text="leer">
      <formula>NOT(ISERROR(SEARCH("leer",BN98)))</formula>
    </cfRule>
  </conditionalFormatting>
  <conditionalFormatting sqref="BN98">
    <cfRule type="cellIs" dxfId="384" priority="242" stopIfTrue="1" operator="equal">
      <formula>"-"</formula>
    </cfRule>
    <cfRule type="containsText" dxfId="383" priority="243" stopIfTrue="1" operator="containsText" text="leer">
      <formula>NOT(ISERROR(SEARCH("leer",BN98)))</formula>
    </cfRule>
  </conditionalFormatting>
  <conditionalFormatting sqref="BS98:BV98">
    <cfRule type="cellIs" dxfId="382" priority="241" operator="equal">
      <formula>"-"</formula>
    </cfRule>
  </conditionalFormatting>
  <conditionalFormatting sqref="BS98:BV98">
    <cfRule type="cellIs" dxfId="381" priority="240" operator="equal">
      <formula>"-"</formula>
    </cfRule>
  </conditionalFormatting>
  <conditionalFormatting sqref="BS98:BV98">
    <cfRule type="cellIs" dxfId="380" priority="239" operator="equal">
      <formula>"-"</formula>
    </cfRule>
  </conditionalFormatting>
  <conditionalFormatting sqref="BS98:BV98">
    <cfRule type="cellIs" dxfId="379" priority="237" stopIfTrue="1" operator="equal">
      <formula>"-"</formula>
    </cfRule>
    <cfRule type="containsText" dxfId="378" priority="238" stopIfTrue="1" operator="containsText" text="leer">
      <formula>NOT(ISERROR(SEARCH("leer",BS98)))</formula>
    </cfRule>
  </conditionalFormatting>
  <conditionalFormatting sqref="BS98:BV98">
    <cfRule type="cellIs" dxfId="377" priority="235" stopIfTrue="1" operator="equal">
      <formula>"-"</formula>
    </cfRule>
    <cfRule type="containsText" dxfId="376" priority="236" stopIfTrue="1" operator="containsText" text="leer">
      <formula>NOT(ISERROR(SEARCH("leer",BS98)))</formula>
    </cfRule>
  </conditionalFormatting>
  <conditionalFormatting sqref="BS98:BV98">
    <cfRule type="cellIs" dxfId="375" priority="233" stopIfTrue="1" operator="equal">
      <formula>"-"</formula>
    </cfRule>
    <cfRule type="containsText" dxfId="374" priority="234" stopIfTrue="1" operator="containsText" text="leer">
      <formula>NOT(ISERROR(SEARCH("leer",BS98)))</formula>
    </cfRule>
  </conditionalFormatting>
  <conditionalFormatting sqref="BS98:BV98">
    <cfRule type="cellIs" dxfId="373" priority="231" stopIfTrue="1" operator="equal">
      <formula>"-"</formula>
    </cfRule>
    <cfRule type="containsText" dxfId="372" priority="232" stopIfTrue="1" operator="containsText" text="leer">
      <formula>NOT(ISERROR(SEARCH("leer",BS98)))</formula>
    </cfRule>
  </conditionalFormatting>
  <conditionalFormatting sqref="BS98:BV98">
    <cfRule type="cellIs" dxfId="371" priority="229" stopIfTrue="1" operator="equal">
      <formula>"-"</formula>
    </cfRule>
    <cfRule type="containsText" dxfId="370" priority="230" stopIfTrue="1" operator="containsText" text="leer">
      <formula>NOT(ISERROR(SEARCH("leer",BS98)))</formula>
    </cfRule>
  </conditionalFormatting>
  <conditionalFormatting sqref="F97">
    <cfRule type="cellIs" dxfId="369" priority="228" operator="equal">
      <formula>"-"</formula>
    </cfRule>
  </conditionalFormatting>
  <conditionalFormatting sqref="F97">
    <cfRule type="cellIs" dxfId="368" priority="227" operator="equal">
      <formula>"-"</formula>
    </cfRule>
  </conditionalFormatting>
  <conditionalFormatting sqref="I97:AJ97">
    <cfRule type="cellIs" dxfId="367" priority="225" stopIfTrue="1" operator="equal">
      <formula>"-"</formula>
    </cfRule>
    <cfRule type="containsText" dxfId="366" priority="226" stopIfTrue="1" operator="containsText" text="leer">
      <formula>NOT(ISERROR(SEARCH("leer",I97)))</formula>
    </cfRule>
  </conditionalFormatting>
  <conditionalFormatting sqref="I97:AJ97">
    <cfRule type="cellIs" dxfId="365" priority="224" stopIfTrue="1" operator="equal">
      <formula>"-"</formula>
    </cfRule>
  </conditionalFormatting>
  <conditionalFormatting sqref="I97:AJ97">
    <cfRule type="cellIs" dxfId="364" priority="222" stopIfTrue="1" operator="equal">
      <formula>"-"</formula>
    </cfRule>
    <cfRule type="containsText" dxfId="363" priority="223" stopIfTrue="1" operator="containsText" text="leer">
      <formula>NOT(ISERROR(SEARCH("leer",I97)))</formula>
    </cfRule>
  </conditionalFormatting>
  <conditionalFormatting sqref="I97:AJ97">
    <cfRule type="cellIs" dxfId="362" priority="221" stopIfTrue="1" operator="equal">
      <formula>"-"</formula>
    </cfRule>
  </conditionalFormatting>
  <conditionalFormatting sqref="AN97:BN97">
    <cfRule type="cellIs" dxfId="361" priority="219" stopIfTrue="1" operator="equal">
      <formula>"-"</formula>
    </cfRule>
    <cfRule type="containsText" dxfId="360" priority="220" stopIfTrue="1" operator="containsText" text="leer">
      <formula>NOT(ISERROR(SEARCH("leer",AN97)))</formula>
    </cfRule>
  </conditionalFormatting>
  <conditionalFormatting sqref="AN97:BN97">
    <cfRule type="cellIs" dxfId="359" priority="218" stopIfTrue="1" operator="equal">
      <formula>"-"</formula>
    </cfRule>
  </conditionalFormatting>
  <conditionalFormatting sqref="AN97:BN97">
    <cfRule type="cellIs" dxfId="358" priority="216" stopIfTrue="1" operator="equal">
      <formula>"-"</formula>
    </cfRule>
    <cfRule type="containsText" dxfId="357" priority="217" stopIfTrue="1" operator="containsText" text="leer">
      <formula>NOT(ISERROR(SEARCH("leer",AN97)))</formula>
    </cfRule>
  </conditionalFormatting>
  <conditionalFormatting sqref="AN97:BN97">
    <cfRule type="cellIs" dxfId="356" priority="215" stopIfTrue="1" operator="equal">
      <formula>"-"</formula>
    </cfRule>
  </conditionalFormatting>
  <conditionalFormatting sqref="BS97:BV97">
    <cfRule type="cellIs" dxfId="355" priority="213" stopIfTrue="1" operator="equal">
      <formula>"-"</formula>
    </cfRule>
    <cfRule type="containsText" dxfId="354" priority="214" stopIfTrue="1" operator="containsText" text="leer">
      <formula>NOT(ISERROR(SEARCH("leer",BS97)))</formula>
    </cfRule>
  </conditionalFormatting>
  <conditionalFormatting sqref="BS97:BV97">
    <cfRule type="cellIs" dxfId="353" priority="212" stopIfTrue="1" operator="equal">
      <formula>"-"</formula>
    </cfRule>
  </conditionalFormatting>
  <conditionalFormatting sqref="BS97:BV97">
    <cfRule type="cellIs" dxfId="352" priority="210" stopIfTrue="1" operator="equal">
      <formula>"-"</formula>
    </cfRule>
    <cfRule type="containsText" dxfId="351" priority="211" stopIfTrue="1" operator="containsText" text="leer">
      <formula>NOT(ISERROR(SEARCH("leer",BS97)))</formula>
    </cfRule>
  </conditionalFormatting>
  <conditionalFormatting sqref="BS97:BV97">
    <cfRule type="cellIs" dxfId="350" priority="209" stopIfTrue="1" operator="equal">
      <formula>"-"</formula>
    </cfRule>
  </conditionalFormatting>
  <conditionalFormatting sqref="BS97:BV97">
    <cfRule type="cellIs" dxfId="349" priority="207" stopIfTrue="1" operator="equal">
      <formula>"-"</formula>
    </cfRule>
    <cfRule type="containsText" dxfId="348" priority="208" stopIfTrue="1" operator="containsText" text="leer">
      <formula>NOT(ISERROR(SEARCH("leer",BS97)))</formula>
    </cfRule>
  </conditionalFormatting>
  <conditionalFormatting sqref="BS97:BV97">
    <cfRule type="cellIs" dxfId="347" priority="206" stopIfTrue="1" operator="equal">
      <formula>"-"</formula>
    </cfRule>
  </conditionalFormatting>
  <conditionalFormatting sqref="BS97:BV97">
    <cfRule type="cellIs" dxfId="346" priority="204" stopIfTrue="1" operator="equal">
      <formula>"-"</formula>
    </cfRule>
    <cfRule type="containsText" dxfId="345" priority="205" stopIfTrue="1" operator="containsText" text="leer">
      <formula>NOT(ISERROR(SEARCH("leer",BS97)))</formula>
    </cfRule>
  </conditionalFormatting>
  <conditionalFormatting sqref="BS97:BV97">
    <cfRule type="cellIs" dxfId="344" priority="203" stopIfTrue="1" operator="equal">
      <formula>"-"</formula>
    </cfRule>
  </conditionalFormatting>
  <conditionalFormatting sqref="I97:AJ97">
    <cfRule type="cellIs" dxfId="343" priority="201" stopIfTrue="1" operator="equal">
      <formula>"-"</formula>
    </cfRule>
    <cfRule type="containsText" dxfId="342" priority="202" stopIfTrue="1" operator="containsText" text="leer">
      <formula>NOT(ISERROR(SEARCH("leer",I97)))</formula>
    </cfRule>
  </conditionalFormatting>
  <conditionalFormatting sqref="I97:AJ97">
    <cfRule type="cellIs" dxfId="341" priority="200" stopIfTrue="1" operator="equal">
      <formula>"-"</formula>
    </cfRule>
  </conditionalFormatting>
  <conditionalFormatting sqref="I97:AJ97">
    <cfRule type="cellIs" dxfId="340" priority="198" stopIfTrue="1" operator="equal">
      <formula>"-"</formula>
    </cfRule>
    <cfRule type="containsText" dxfId="339" priority="199" stopIfTrue="1" operator="containsText" text="leer">
      <formula>NOT(ISERROR(SEARCH("leer",I97)))</formula>
    </cfRule>
  </conditionalFormatting>
  <conditionalFormatting sqref="I97:AJ97">
    <cfRule type="cellIs" dxfId="338" priority="197" stopIfTrue="1" operator="equal">
      <formula>"-"</formula>
    </cfRule>
  </conditionalFormatting>
  <conditionalFormatting sqref="AN97:BN97">
    <cfRule type="cellIs" dxfId="337" priority="195" stopIfTrue="1" operator="equal">
      <formula>"-"</formula>
    </cfRule>
    <cfRule type="containsText" dxfId="336" priority="196" stopIfTrue="1" operator="containsText" text="leer">
      <formula>NOT(ISERROR(SEARCH("leer",AN97)))</formula>
    </cfRule>
  </conditionalFormatting>
  <conditionalFormatting sqref="AN97:BN97">
    <cfRule type="cellIs" dxfId="335" priority="194" stopIfTrue="1" operator="equal">
      <formula>"-"</formula>
    </cfRule>
  </conditionalFormatting>
  <conditionalFormatting sqref="AN97:BN97">
    <cfRule type="cellIs" dxfId="334" priority="192" stopIfTrue="1" operator="equal">
      <formula>"-"</formula>
    </cfRule>
    <cfRule type="containsText" dxfId="333" priority="193" stopIfTrue="1" operator="containsText" text="leer">
      <formula>NOT(ISERROR(SEARCH("leer",AN97)))</formula>
    </cfRule>
  </conditionalFormatting>
  <conditionalFormatting sqref="AN97:BN97">
    <cfRule type="cellIs" dxfId="332" priority="191" stopIfTrue="1" operator="equal">
      <formula>"-"</formula>
    </cfRule>
  </conditionalFormatting>
  <conditionalFormatting sqref="F96">
    <cfRule type="cellIs" dxfId="331" priority="190" operator="equal">
      <formula>"-"</formula>
    </cfRule>
  </conditionalFormatting>
  <conditionalFormatting sqref="F96">
    <cfRule type="cellIs" dxfId="330" priority="189" operator="equal">
      <formula>"-"</formula>
    </cfRule>
  </conditionalFormatting>
  <conditionalFormatting sqref="BS96">
    <cfRule type="cellIs" dxfId="329" priority="187" stopIfTrue="1" operator="equal">
      <formula>"-"</formula>
    </cfRule>
    <cfRule type="containsText" dxfId="328" priority="188" stopIfTrue="1" operator="containsText" text="leer">
      <formula>NOT(ISERROR(SEARCH("leer",BS96)))</formula>
    </cfRule>
  </conditionalFormatting>
  <conditionalFormatting sqref="BS96">
    <cfRule type="cellIs" dxfId="327" priority="186" stopIfTrue="1" operator="equal">
      <formula>"-"</formula>
    </cfRule>
  </conditionalFormatting>
  <conditionalFormatting sqref="BS96">
    <cfRule type="cellIs" dxfId="326" priority="184" stopIfTrue="1" operator="equal">
      <formula>"-"</formula>
    </cfRule>
    <cfRule type="containsText" dxfId="325" priority="185" stopIfTrue="1" operator="containsText" text="leer">
      <formula>NOT(ISERROR(SEARCH("leer",BS96)))</formula>
    </cfRule>
  </conditionalFormatting>
  <conditionalFormatting sqref="BS96">
    <cfRule type="cellIs" dxfId="324" priority="183" stopIfTrue="1" operator="equal">
      <formula>"-"</formula>
    </cfRule>
  </conditionalFormatting>
  <conditionalFormatting sqref="BS96">
    <cfRule type="cellIs" dxfId="323" priority="181" stopIfTrue="1" operator="equal">
      <formula>"-"</formula>
    </cfRule>
    <cfRule type="containsText" dxfId="322" priority="182" stopIfTrue="1" operator="containsText" text="leer">
      <formula>NOT(ISERROR(SEARCH("leer",BS96)))</formula>
    </cfRule>
  </conditionalFormatting>
  <conditionalFormatting sqref="BS96">
    <cfRule type="cellIs" dxfId="321" priority="180" stopIfTrue="1" operator="equal">
      <formula>"-"</formula>
    </cfRule>
  </conditionalFormatting>
  <conditionalFormatting sqref="BS96">
    <cfRule type="cellIs" dxfId="320" priority="178" stopIfTrue="1" operator="equal">
      <formula>"-"</formula>
    </cfRule>
    <cfRule type="containsText" dxfId="319" priority="179" stopIfTrue="1" operator="containsText" text="leer">
      <formula>NOT(ISERROR(SEARCH("leer",BS96)))</formula>
    </cfRule>
  </conditionalFormatting>
  <conditionalFormatting sqref="BS96">
    <cfRule type="cellIs" dxfId="318" priority="177" stopIfTrue="1" operator="equal">
      <formula>"-"</formula>
    </cfRule>
  </conditionalFormatting>
  <conditionalFormatting sqref="BU96">
    <cfRule type="cellIs" dxfId="317" priority="175" stopIfTrue="1" operator="equal">
      <formula>"-"</formula>
    </cfRule>
    <cfRule type="containsText" dxfId="316" priority="176" stopIfTrue="1" operator="containsText" text="leer">
      <formula>NOT(ISERROR(SEARCH("leer",BU96)))</formula>
    </cfRule>
  </conditionalFormatting>
  <conditionalFormatting sqref="BU96">
    <cfRule type="cellIs" dxfId="315" priority="174" stopIfTrue="1" operator="equal">
      <formula>"-"</formula>
    </cfRule>
  </conditionalFormatting>
  <conditionalFormatting sqref="BU96">
    <cfRule type="cellIs" dxfId="314" priority="172" stopIfTrue="1" operator="equal">
      <formula>"-"</formula>
    </cfRule>
    <cfRule type="containsText" dxfId="313" priority="173" stopIfTrue="1" operator="containsText" text="leer">
      <formula>NOT(ISERROR(SEARCH("leer",BU96)))</formula>
    </cfRule>
  </conditionalFormatting>
  <conditionalFormatting sqref="BU96">
    <cfRule type="cellIs" dxfId="312" priority="171" stopIfTrue="1" operator="equal">
      <formula>"-"</formula>
    </cfRule>
  </conditionalFormatting>
  <conditionalFormatting sqref="BU96">
    <cfRule type="cellIs" dxfId="311" priority="169" stopIfTrue="1" operator="equal">
      <formula>"-"</formula>
    </cfRule>
    <cfRule type="containsText" dxfId="310" priority="170" stopIfTrue="1" operator="containsText" text="leer">
      <formula>NOT(ISERROR(SEARCH("leer",BU96)))</formula>
    </cfRule>
  </conditionalFormatting>
  <conditionalFormatting sqref="BU96">
    <cfRule type="cellIs" dxfId="309" priority="168" stopIfTrue="1" operator="equal">
      <formula>"-"</formula>
    </cfRule>
  </conditionalFormatting>
  <conditionalFormatting sqref="BU96">
    <cfRule type="cellIs" dxfId="308" priority="166" stopIfTrue="1" operator="equal">
      <formula>"-"</formula>
    </cfRule>
    <cfRule type="containsText" dxfId="307" priority="167" stopIfTrue="1" operator="containsText" text="leer">
      <formula>NOT(ISERROR(SEARCH("leer",BU96)))</formula>
    </cfRule>
  </conditionalFormatting>
  <conditionalFormatting sqref="BU96">
    <cfRule type="cellIs" dxfId="306" priority="165" stopIfTrue="1" operator="equal">
      <formula>"-"</formula>
    </cfRule>
  </conditionalFormatting>
  <conditionalFormatting sqref="AN96:BM96">
    <cfRule type="cellIs" dxfId="305" priority="163" stopIfTrue="1" operator="equal">
      <formula>"-"</formula>
    </cfRule>
    <cfRule type="containsText" dxfId="304" priority="164" stopIfTrue="1" operator="containsText" text="leer">
      <formula>NOT(ISERROR(SEARCH("leer",AN96)))</formula>
    </cfRule>
  </conditionalFormatting>
  <conditionalFormatting sqref="AN96:BM96">
    <cfRule type="cellIs" dxfId="303" priority="162" stopIfTrue="1" operator="equal">
      <formula>"-"</formula>
    </cfRule>
  </conditionalFormatting>
  <conditionalFormatting sqref="AN96:BM96">
    <cfRule type="cellIs" dxfId="302" priority="160" stopIfTrue="1" operator="equal">
      <formula>"-"</formula>
    </cfRule>
    <cfRule type="containsText" dxfId="301" priority="161" stopIfTrue="1" operator="containsText" text="leer">
      <formula>NOT(ISERROR(SEARCH("leer",AN96)))</formula>
    </cfRule>
  </conditionalFormatting>
  <conditionalFormatting sqref="AN96:BM96">
    <cfRule type="cellIs" dxfId="300" priority="159" stopIfTrue="1" operator="equal">
      <formula>"-"</formula>
    </cfRule>
  </conditionalFormatting>
  <conditionalFormatting sqref="AN96:BM96">
    <cfRule type="cellIs" dxfId="299" priority="157" stopIfTrue="1" operator="equal">
      <formula>"-"</formula>
    </cfRule>
    <cfRule type="containsText" dxfId="298" priority="158" stopIfTrue="1" operator="containsText" text="leer">
      <formula>NOT(ISERROR(SEARCH("leer",AN96)))</formula>
    </cfRule>
  </conditionalFormatting>
  <conditionalFormatting sqref="AN96:BM96">
    <cfRule type="cellIs" dxfId="297" priority="156" stopIfTrue="1" operator="equal">
      <formula>"-"</formula>
    </cfRule>
  </conditionalFormatting>
  <conditionalFormatting sqref="AN96:BM96">
    <cfRule type="cellIs" dxfId="296" priority="154" stopIfTrue="1" operator="equal">
      <formula>"-"</formula>
    </cfRule>
    <cfRule type="containsText" dxfId="295" priority="155" stopIfTrue="1" operator="containsText" text="leer">
      <formula>NOT(ISERROR(SEARCH("leer",AN96)))</formula>
    </cfRule>
  </conditionalFormatting>
  <conditionalFormatting sqref="AN96:BM96">
    <cfRule type="cellIs" dxfId="294" priority="153" stopIfTrue="1" operator="equal">
      <formula>"-"</formula>
    </cfRule>
  </conditionalFormatting>
  <conditionalFormatting sqref="L47:P71 K26:K29 L27:P29 K31:K34 L32:P34 K36:K39 L37:P39 I3:I5 J3:P24 J46:K71 I63:I71 Q3">
    <cfRule type="cellIs" dxfId="293" priority="152" operator="equal">
      <formula>"-"</formula>
    </cfRule>
  </conditionalFormatting>
  <conditionalFormatting sqref="L69:P71 K68:K71 K36:K64 L37:P63 K66 K6:P33">
    <cfRule type="cellIs" dxfId="292" priority="151" operator="equal">
      <formula>"-"</formula>
    </cfRule>
  </conditionalFormatting>
  <conditionalFormatting sqref="K37:P63">
    <cfRule type="cellIs" dxfId="291" priority="150" operator="equal">
      <formula>"-"</formula>
    </cfRule>
  </conditionalFormatting>
  <conditionalFormatting sqref="K68:P71">
    <cfRule type="cellIs" dxfId="290" priority="149" operator="equal">
      <formula>"-"</formula>
    </cfRule>
  </conditionalFormatting>
  <conditionalFormatting sqref="J37:J63 I63">
    <cfRule type="cellIs" dxfId="289" priority="146" operator="equal">
      <formula>"-"</formula>
    </cfRule>
  </conditionalFormatting>
  <conditionalFormatting sqref="I68:J71">
    <cfRule type="cellIs" dxfId="288" priority="145" operator="equal">
      <formula>"-"</formula>
    </cfRule>
  </conditionalFormatting>
  <conditionalFormatting sqref="I36 I32:I34 J26:J29 J31:J34 J36:J39">
    <cfRule type="cellIs" dxfId="287" priority="148" operator="equal">
      <formula>"-"</formula>
    </cfRule>
  </conditionalFormatting>
  <conditionalFormatting sqref="I68:J71 I32:I33 I66:J66 J6:J33 J36:J64 I36 I63:I64">
    <cfRule type="cellIs" dxfId="286" priority="147" operator="equal">
      <formula>"-"</formula>
    </cfRule>
  </conditionalFormatting>
  <conditionalFormatting sqref="I32:I33">
    <cfRule type="cellIs" dxfId="285" priority="143" stopIfTrue="1" operator="equal">
      <formula>"-"</formula>
    </cfRule>
    <cfRule type="containsText" dxfId="284" priority="144" stopIfTrue="1" operator="containsText" text="leer">
      <formula>NOT(ISERROR(SEARCH("leer",I32)))</formula>
    </cfRule>
  </conditionalFormatting>
  <conditionalFormatting sqref="I32:I33">
    <cfRule type="cellIs" dxfId="283" priority="141" stopIfTrue="1" operator="equal">
      <formula>"-"</formula>
    </cfRule>
    <cfRule type="containsText" dxfId="282" priority="142" stopIfTrue="1" operator="containsText" text="leer">
      <formula>NOT(ISERROR(SEARCH("leer",I32)))</formula>
    </cfRule>
  </conditionalFormatting>
  <conditionalFormatting sqref="I32:I33">
    <cfRule type="cellIs" dxfId="281" priority="139" stopIfTrue="1" operator="equal">
      <formula>"-"</formula>
    </cfRule>
    <cfRule type="containsText" dxfId="280" priority="140" stopIfTrue="1" operator="containsText" text="leer">
      <formula>NOT(ISERROR(SEARCH("leer",I32)))</formula>
    </cfRule>
  </conditionalFormatting>
  <conditionalFormatting sqref="I32:I33">
    <cfRule type="cellIs" dxfId="279" priority="137" stopIfTrue="1" operator="equal">
      <formula>"-"</formula>
    </cfRule>
    <cfRule type="containsText" dxfId="278" priority="138" stopIfTrue="1" operator="containsText" text="leer">
      <formula>NOT(ISERROR(SEARCH("leer",I32)))</formula>
    </cfRule>
  </conditionalFormatting>
  <conditionalFormatting sqref="I32:I33">
    <cfRule type="cellIs" dxfId="277" priority="135" stopIfTrue="1" operator="equal">
      <formula>"-"</formula>
    </cfRule>
    <cfRule type="containsText" dxfId="276" priority="136" stopIfTrue="1" operator="containsText" text="leer">
      <formula>NOT(ISERROR(SEARCH("leer",I32)))</formula>
    </cfRule>
  </conditionalFormatting>
  <conditionalFormatting sqref="I63">
    <cfRule type="cellIs" dxfId="275" priority="133" stopIfTrue="1" operator="equal">
      <formula>"-"</formula>
    </cfRule>
    <cfRule type="containsText" dxfId="274" priority="134" stopIfTrue="1" operator="containsText" text="leer">
      <formula>NOT(ISERROR(SEARCH("leer",I63)))</formula>
    </cfRule>
  </conditionalFormatting>
  <conditionalFormatting sqref="I63">
    <cfRule type="cellIs" dxfId="273" priority="131" stopIfTrue="1" operator="equal">
      <formula>"-"</formula>
    </cfRule>
    <cfRule type="containsText" dxfId="272" priority="132" stopIfTrue="1" operator="containsText" text="leer">
      <formula>NOT(ISERROR(SEARCH("leer",I63)))</formula>
    </cfRule>
  </conditionalFormatting>
  <conditionalFormatting sqref="I63">
    <cfRule type="cellIs" dxfId="271" priority="129" stopIfTrue="1" operator="equal">
      <formula>"-"</formula>
    </cfRule>
    <cfRule type="containsText" dxfId="270" priority="130" stopIfTrue="1" operator="containsText" text="leer">
      <formula>NOT(ISERROR(SEARCH("leer",I63)))</formula>
    </cfRule>
  </conditionalFormatting>
  <conditionalFormatting sqref="I63">
    <cfRule type="cellIs" dxfId="269" priority="127" stopIfTrue="1" operator="equal">
      <formula>"-"</formula>
    </cfRule>
    <cfRule type="containsText" dxfId="268" priority="128" stopIfTrue="1" operator="containsText" text="leer">
      <formula>NOT(ISERROR(SEARCH("leer",I63)))</formula>
    </cfRule>
  </conditionalFormatting>
  <conditionalFormatting sqref="I63">
    <cfRule type="cellIs" dxfId="267" priority="125" stopIfTrue="1" operator="equal">
      <formula>"-"</formula>
    </cfRule>
    <cfRule type="containsText" dxfId="266" priority="126" stopIfTrue="1" operator="containsText" text="leer">
      <formula>NOT(ISERROR(SEARCH("leer",I63)))</formula>
    </cfRule>
  </conditionalFormatting>
  <conditionalFormatting sqref="I68:I71">
    <cfRule type="cellIs" dxfId="265" priority="123" stopIfTrue="1" operator="equal">
      <formula>"-"</formula>
    </cfRule>
    <cfRule type="containsText" dxfId="264" priority="124" stopIfTrue="1" operator="containsText" text="leer">
      <formula>NOT(ISERROR(SEARCH("leer",I68)))</formula>
    </cfRule>
  </conditionalFormatting>
  <conditionalFormatting sqref="I68:I71">
    <cfRule type="cellIs" dxfId="263" priority="121" stopIfTrue="1" operator="equal">
      <formula>"-"</formula>
    </cfRule>
    <cfRule type="containsText" dxfId="262" priority="122" stopIfTrue="1" operator="containsText" text="leer">
      <formula>NOT(ISERROR(SEARCH("leer",I68)))</formula>
    </cfRule>
  </conditionalFormatting>
  <conditionalFormatting sqref="I68:I71">
    <cfRule type="cellIs" dxfId="261" priority="119" stopIfTrue="1" operator="equal">
      <formula>"-"</formula>
    </cfRule>
    <cfRule type="containsText" dxfId="260" priority="120" stopIfTrue="1" operator="containsText" text="leer">
      <formula>NOT(ISERROR(SEARCH("leer",I68)))</formula>
    </cfRule>
  </conditionalFormatting>
  <conditionalFormatting sqref="I68:I71">
    <cfRule type="cellIs" dxfId="259" priority="117" stopIfTrue="1" operator="equal">
      <formula>"-"</formula>
    </cfRule>
    <cfRule type="containsText" dxfId="258" priority="118" stopIfTrue="1" operator="containsText" text="leer">
      <formula>NOT(ISERROR(SEARCH("leer",I68)))</formula>
    </cfRule>
  </conditionalFormatting>
  <conditionalFormatting sqref="I68:I71">
    <cfRule type="cellIs" dxfId="257" priority="115" stopIfTrue="1" operator="equal">
      <formula>"-"</formula>
    </cfRule>
    <cfRule type="containsText" dxfId="256" priority="116" stopIfTrue="1" operator="containsText" text="leer">
      <formula>NOT(ISERROR(SEARCH("leer",I68)))</formula>
    </cfRule>
  </conditionalFormatting>
  <conditionalFormatting sqref="I32:I33">
    <cfRule type="cellIs" dxfId="255" priority="114" operator="equal">
      <formula>"-"</formula>
    </cfRule>
  </conditionalFormatting>
  <conditionalFormatting sqref="I32:I33">
    <cfRule type="cellIs" dxfId="254" priority="113" operator="equal">
      <formula>"-"</formula>
    </cfRule>
  </conditionalFormatting>
  <conditionalFormatting sqref="I32:I33">
    <cfRule type="cellIs" dxfId="253" priority="111" stopIfTrue="1" operator="equal">
      <formula>"-"</formula>
    </cfRule>
    <cfRule type="containsText" dxfId="252" priority="112" stopIfTrue="1" operator="containsText" text="leer">
      <formula>NOT(ISERROR(SEARCH("leer",I32)))</formula>
    </cfRule>
  </conditionalFormatting>
  <conditionalFormatting sqref="I32:I33">
    <cfRule type="cellIs" dxfId="251" priority="109" stopIfTrue="1" operator="equal">
      <formula>"-"</formula>
    </cfRule>
    <cfRule type="containsText" dxfId="250" priority="110" stopIfTrue="1" operator="containsText" text="leer">
      <formula>NOT(ISERROR(SEARCH("leer",I32)))</formula>
    </cfRule>
  </conditionalFormatting>
  <conditionalFormatting sqref="I32:I33">
    <cfRule type="cellIs" dxfId="249" priority="107" stopIfTrue="1" operator="equal">
      <formula>"-"</formula>
    </cfRule>
    <cfRule type="containsText" dxfId="248" priority="108" stopIfTrue="1" operator="containsText" text="leer">
      <formula>NOT(ISERROR(SEARCH("leer",I32)))</formula>
    </cfRule>
  </conditionalFormatting>
  <conditionalFormatting sqref="I32:I33">
    <cfRule type="cellIs" dxfId="247" priority="105" stopIfTrue="1" operator="equal">
      <formula>"-"</formula>
    </cfRule>
    <cfRule type="containsText" dxfId="246" priority="106" stopIfTrue="1" operator="containsText" text="leer">
      <formula>NOT(ISERROR(SEARCH("leer",I32)))</formula>
    </cfRule>
  </conditionalFormatting>
  <conditionalFormatting sqref="I32:I33">
    <cfRule type="cellIs" dxfId="245" priority="103" stopIfTrue="1" operator="equal">
      <formula>"-"</formula>
    </cfRule>
    <cfRule type="containsText" dxfId="244" priority="104" stopIfTrue="1" operator="containsText" text="leer">
      <formula>NOT(ISERROR(SEARCH("leer",I32)))</formula>
    </cfRule>
  </conditionalFormatting>
  <conditionalFormatting sqref="I63">
    <cfRule type="cellIs" dxfId="243" priority="102" operator="equal">
      <formula>"-"</formula>
    </cfRule>
  </conditionalFormatting>
  <conditionalFormatting sqref="I63">
    <cfRule type="cellIs" dxfId="242" priority="101" operator="equal">
      <formula>"-"</formula>
    </cfRule>
  </conditionalFormatting>
  <conditionalFormatting sqref="I63">
    <cfRule type="cellIs" dxfId="241" priority="100" operator="equal">
      <formula>"-"</formula>
    </cfRule>
  </conditionalFormatting>
  <conditionalFormatting sqref="I63">
    <cfRule type="cellIs" dxfId="240" priority="98" stopIfTrue="1" operator="equal">
      <formula>"-"</formula>
    </cfRule>
    <cfRule type="containsText" dxfId="239" priority="99" stopIfTrue="1" operator="containsText" text="leer">
      <formula>NOT(ISERROR(SEARCH("leer",I63)))</formula>
    </cfRule>
  </conditionalFormatting>
  <conditionalFormatting sqref="I63">
    <cfRule type="cellIs" dxfId="238" priority="96" stopIfTrue="1" operator="equal">
      <formula>"-"</formula>
    </cfRule>
    <cfRule type="containsText" dxfId="237" priority="97" stopIfTrue="1" operator="containsText" text="leer">
      <formula>NOT(ISERROR(SEARCH("leer",I63)))</formula>
    </cfRule>
  </conditionalFormatting>
  <conditionalFormatting sqref="I63">
    <cfRule type="cellIs" dxfId="236" priority="94" stopIfTrue="1" operator="equal">
      <formula>"-"</formula>
    </cfRule>
    <cfRule type="containsText" dxfId="235" priority="95" stopIfTrue="1" operator="containsText" text="leer">
      <formula>NOT(ISERROR(SEARCH("leer",I63)))</formula>
    </cfRule>
  </conditionalFormatting>
  <conditionalFormatting sqref="I63">
    <cfRule type="cellIs" dxfId="234" priority="92" stopIfTrue="1" operator="equal">
      <formula>"-"</formula>
    </cfRule>
    <cfRule type="containsText" dxfId="233" priority="93" stopIfTrue="1" operator="containsText" text="leer">
      <formula>NOT(ISERROR(SEARCH("leer",I63)))</formula>
    </cfRule>
  </conditionalFormatting>
  <conditionalFormatting sqref="I63">
    <cfRule type="cellIs" dxfId="232" priority="90" stopIfTrue="1" operator="equal">
      <formula>"-"</formula>
    </cfRule>
    <cfRule type="containsText" dxfId="231" priority="91" stopIfTrue="1" operator="containsText" text="leer">
      <formula>NOT(ISERROR(SEARCH("leer",I63)))</formula>
    </cfRule>
  </conditionalFormatting>
  <conditionalFormatting sqref="I68:I71">
    <cfRule type="cellIs" dxfId="230" priority="89" operator="equal">
      <formula>"-"</formula>
    </cfRule>
  </conditionalFormatting>
  <conditionalFormatting sqref="I68:I71">
    <cfRule type="cellIs" dxfId="229" priority="88" operator="equal">
      <formula>"-"</formula>
    </cfRule>
  </conditionalFormatting>
  <conditionalFormatting sqref="I68:I71">
    <cfRule type="cellIs" dxfId="228" priority="87" operator="equal">
      <formula>"-"</formula>
    </cfRule>
  </conditionalFormatting>
  <conditionalFormatting sqref="I68:I71">
    <cfRule type="cellIs" dxfId="227" priority="85" stopIfTrue="1" operator="equal">
      <formula>"-"</formula>
    </cfRule>
    <cfRule type="containsText" dxfId="226" priority="86" stopIfTrue="1" operator="containsText" text="leer">
      <formula>NOT(ISERROR(SEARCH("leer",I68)))</formula>
    </cfRule>
  </conditionalFormatting>
  <conditionalFormatting sqref="I68:I71">
    <cfRule type="cellIs" dxfId="225" priority="83" stopIfTrue="1" operator="equal">
      <formula>"-"</formula>
    </cfRule>
    <cfRule type="containsText" dxfId="224" priority="84" stopIfTrue="1" operator="containsText" text="leer">
      <formula>NOT(ISERROR(SEARCH("leer",I68)))</formula>
    </cfRule>
  </conditionalFormatting>
  <conditionalFormatting sqref="I68:I71">
    <cfRule type="cellIs" dxfId="223" priority="81" stopIfTrue="1" operator="equal">
      <formula>"-"</formula>
    </cfRule>
    <cfRule type="containsText" dxfId="222" priority="82" stopIfTrue="1" operator="containsText" text="leer">
      <formula>NOT(ISERROR(SEARCH("leer",I68)))</formula>
    </cfRule>
  </conditionalFormatting>
  <conditionalFormatting sqref="I68:I71">
    <cfRule type="cellIs" dxfId="221" priority="79" stopIfTrue="1" operator="equal">
      <formula>"-"</formula>
    </cfRule>
    <cfRule type="containsText" dxfId="220" priority="80" stopIfTrue="1" operator="containsText" text="leer">
      <formula>NOT(ISERROR(SEARCH("leer",I68)))</formula>
    </cfRule>
  </conditionalFormatting>
  <conditionalFormatting sqref="I68:I71">
    <cfRule type="cellIs" dxfId="219" priority="77" stopIfTrue="1" operator="equal">
      <formula>"-"</formula>
    </cfRule>
    <cfRule type="containsText" dxfId="218" priority="78" stopIfTrue="1" operator="containsText" text="leer">
      <formula>NOT(ISERROR(SEARCH("leer",I68)))</formula>
    </cfRule>
  </conditionalFormatting>
  <conditionalFormatting sqref="H3">
    <cfRule type="cellIs" dxfId="217" priority="76" operator="equal">
      <formula>"-"</formula>
    </cfRule>
  </conditionalFormatting>
  <conditionalFormatting sqref="H3">
    <cfRule type="cellIs" dxfId="216" priority="75" operator="equal">
      <formula>"-"</formula>
    </cfRule>
  </conditionalFormatting>
  <conditionalFormatting sqref="H6:H33">
    <cfRule type="cellIs" dxfId="215" priority="73" stopIfTrue="1" operator="equal">
      <formula>"-"</formula>
    </cfRule>
    <cfRule type="containsText" dxfId="214" priority="74" stopIfTrue="1" operator="containsText" text="leer">
      <formula>NOT(ISERROR(SEARCH("leer",H6)))</formula>
    </cfRule>
  </conditionalFormatting>
  <conditionalFormatting sqref="H6:H33">
    <cfRule type="cellIs" dxfId="213" priority="72" stopIfTrue="1" operator="equal">
      <formula>"-"</formula>
    </cfRule>
  </conditionalFormatting>
  <conditionalFormatting sqref="H6:H33">
    <cfRule type="cellIs" dxfId="212" priority="70" stopIfTrue="1" operator="equal">
      <formula>"-"</formula>
    </cfRule>
    <cfRule type="containsText" dxfId="211" priority="71" stopIfTrue="1" operator="containsText" text="leer">
      <formula>NOT(ISERROR(SEARCH("leer",H6)))</formula>
    </cfRule>
  </conditionalFormatting>
  <conditionalFormatting sqref="H6:H33">
    <cfRule type="cellIs" dxfId="210" priority="69" stopIfTrue="1" operator="equal">
      <formula>"-"</formula>
    </cfRule>
  </conditionalFormatting>
  <conditionalFormatting sqref="H37:H63">
    <cfRule type="cellIs" dxfId="209" priority="67" stopIfTrue="1" operator="equal">
      <formula>"-"</formula>
    </cfRule>
    <cfRule type="containsText" dxfId="208" priority="68" stopIfTrue="1" operator="containsText" text="leer">
      <formula>NOT(ISERROR(SEARCH("leer",H37)))</formula>
    </cfRule>
  </conditionalFormatting>
  <conditionalFormatting sqref="H37:H63">
    <cfRule type="cellIs" dxfId="207" priority="66" stopIfTrue="1" operator="equal">
      <formula>"-"</formula>
    </cfRule>
  </conditionalFormatting>
  <conditionalFormatting sqref="H37:H63">
    <cfRule type="cellIs" dxfId="206" priority="64" stopIfTrue="1" operator="equal">
      <formula>"-"</formula>
    </cfRule>
    <cfRule type="containsText" dxfId="205" priority="65" stopIfTrue="1" operator="containsText" text="leer">
      <formula>NOT(ISERROR(SEARCH("leer",H37)))</formula>
    </cfRule>
  </conditionalFormatting>
  <conditionalFormatting sqref="H37:H63">
    <cfRule type="cellIs" dxfId="204" priority="63" stopIfTrue="1" operator="equal">
      <formula>"-"</formula>
    </cfRule>
  </conditionalFormatting>
  <conditionalFormatting sqref="H68:H71">
    <cfRule type="cellIs" dxfId="203" priority="61" stopIfTrue="1" operator="equal">
      <formula>"-"</formula>
    </cfRule>
    <cfRule type="containsText" dxfId="202" priority="62" stopIfTrue="1" operator="containsText" text="leer">
      <formula>NOT(ISERROR(SEARCH("leer",H68)))</formula>
    </cfRule>
  </conditionalFormatting>
  <conditionalFormatting sqref="H68:H71">
    <cfRule type="cellIs" dxfId="201" priority="60" stopIfTrue="1" operator="equal">
      <formula>"-"</formula>
    </cfRule>
  </conditionalFormatting>
  <conditionalFormatting sqref="H68:H71">
    <cfRule type="cellIs" dxfId="200" priority="58" stopIfTrue="1" operator="equal">
      <formula>"-"</formula>
    </cfRule>
    <cfRule type="containsText" dxfId="199" priority="59" stopIfTrue="1" operator="containsText" text="leer">
      <formula>NOT(ISERROR(SEARCH("leer",H68)))</formula>
    </cfRule>
  </conditionalFormatting>
  <conditionalFormatting sqref="H68:H71">
    <cfRule type="cellIs" dxfId="198" priority="57" stopIfTrue="1" operator="equal">
      <formula>"-"</formula>
    </cfRule>
  </conditionalFormatting>
  <conditionalFormatting sqref="H68:H71">
    <cfRule type="cellIs" dxfId="197" priority="55" stopIfTrue="1" operator="equal">
      <formula>"-"</formula>
    </cfRule>
    <cfRule type="containsText" dxfId="196" priority="56" stopIfTrue="1" operator="containsText" text="leer">
      <formula>NOT(ISERROR(SEARCH("leer",H68)))</formula>
    </cfRule>
  </conditionalFormatting>
  <conditionalFormatting sqref="H68:H71">
    <cfRule type="cellIs" dxfId="195" priority="54" stopIfTrue="1" operator="equal">
      <formula>"-"</formula>
    </cfRule>
  </conditionalFormatting>
  <conditionalFormatting sqref="H68:H71">
    <cfRule type="cellIs" dxfId="194" priority="52" stopIfTrue="1" operator="equal">
      <formula>"-"</formula>
    </cfRule>
    <cfRule type="containsText" dxfId="193" priority="53" stopIfTrue="1" operator="containsText" text="leer">
      <formula>NOT(ISERROR(SEARCH("leer",H68)))</formula>
    </cfRule>
  </conditionalFormatting>
  <conditionalFormatting sqref="H68:H71">
    <cfRule type="cellIs" dxfId="192" priority="51" stopIfTrue="1" operator="equal">
      <formula>"-"</formula>
    </cfRule>
  </conditionalFormatting>
  <conditionalFormatting sqref="H6:H33">
    <cfRule type="cellIs" dxfId="191" priority="49" stopIfTrue="1" operator="equal">
      <formula>"-"</formula>
    </cfRule>
    <cfRule type="containsText" dxfId="190" priority="50" stopIfTrue="1" operator="containsText" text="leer">
      <formula>NOT(ISERROR(SEARCH("leer",H6)))</formula>
    </cfRule>
  </conditionalFormatting>
  <conditionalFormatting sqref="H6:H33">
    <cfRule type="cellIs" dxfId="189" priority="48" stopIfTrue="1" operator="equal">
      <formula>"-"</formula>
    </cfRule>
  </conditionalFormatting>
  <conditionalFormatting sqref="H6:H33">
    <cfRule type="cellIs" dxfId="188" priority="46" stopIfTrue="1" operator="equal">
      <formula>"-"</formula>
    </cfRule>
    <cfRule type="containsText" dxfId="187" priority="47" stopIfTrue="1" operator="containsText" text="leer">
      <formula>NOT(ISERROR(SEARCH("leer",H6)))</formula>
    </cfRule>
  </conditionalFormatting>
  <conditionalFormatting sqref="H6:H33">
    <cfRule type="cellIs" dxfId="186" priority="45" stopIfTrue="1" operator="equal">
      <formula>"-"</formula>
    </cfRule>
  </conditionalFormatting>
  <conditionalFormatting sqref="H37:H63">
    <cfRule type="cellIs" dxfId="185" priority="43" stopIfTrue="1" operator="equal">
      <formula>"-"</formula>
    </cfRule>
    <cfRule type="containsText" dxfId="184" priority="44" stopIfTrue="1" operator="containsText" text="leer">
      <formula>NOT(ISERROR(SEARCH("leer",H37)))</formula>
    </cfRule>
  </conditionalFormatting>
  <conditionalFormatting sqref="H37:H63">
    <cfRule type="cellIs" dxfId="183" priority="42" stopIfTrue="1" operator="equal">
      <formula>"-"</formula>
    </cfRule>
  </conditionalFormatting>
  <conditionalFormatting sqref="H37:H63">
    <cfRule type="cellIs" dxfId="182" priority="40" stopIfTrue="1" operator="equal">
      <formula>"-"</formula>
    </cfRule>
    <cfRule type="containsText" dxfId="181" priority="41" stopIfTrue="1" operator="containsText" text="leer">
      <formula>NOT(ISERROR(SEARCH("leer",H37)))</formula>
    </cfRule>
  </conditionalFormatting>
  <conditionalFormatting sqref="H37:H63">
    <cfRule type="cellIs" dxfId="180" priority="39" stopIfTrue="1" operator="equal">
      <formula>"-"</formula>
    </cfRule>
  </conditionalFormatting>
  <conditionalFormatting sqref="G3">
    <cfRule type="cellIs" dxfId="179" priority="38" operator="equal">
      <formula>"-"</formula>
    </cfRule>
  </conditionalFormatting>
  <conditionalFormatting sqref="G3">
    <cfRule type="cellIs" dxfId="178" priority="37" operator="equal">
      <formula>"-"</formula>
    </cfRule>
  </conditionalFormatting>
  <conditionalFormatting sqref="G68">
    <cfRule type="cellIs" dxfId="177" priority="35" stopIfTrue="1" operator="equal">
      <formula>"-"</formula>
    </cfRule>
    <cfRule type="containsText" dxfId="176" priority="36" stopIfTrue="1" operator="containsText" text="leer">
      <formula>NOT(ISERROR(SEARCH("leer",G68)))</formula>
    </cfRule>
  </conditionalFormatting>
  <conditionalFormatting sqref="G68">
    <cfRule type="cellIs" dxfId="175" priority="34" stopIfTrue="1" operator="equal">
      <formula>"-"</formula>
    </cfRule>
  </conditionalFormatting>
  <conditionalFormatting sqref="G68">
    <cfRule type="cellIs" dxfId="174" priority="32" stopIfTrue="1" operator="equal">
      <formula>"-"</formula>
    </cfRule>
    <cfRule type="containsText" dxfId="173" priority="33" stopIfTrue="1" operator="containsText" text="leer">
      <formula>NOT(ISERROR(SEARCH("leer",G68)))</formula>
    </cfRule>
  </conditionalFormatting>
  <conditionalFormatting sqref="G68">
    <cfRule type="cellIs" dxfId="172" priority="31" stopIfTrue="1" operator="equal">
      <formula>"-"</formula>
    </cfRule>
  </conditionalFormatting>
  <conditionalFormatting sqref="G68">
    <cfRule type="cellIs" dxfId="171" priority="29" stopIfTrue="1" operator="equal">
      <formula>"-"</formula>
    </cfRule>
    <cfRule type="containsText" dxfId="170" priority="30" stopIfTrue="1" operator="containsText" text="leer">
      <formula>NOT(ISERROR(SEARCH("leer",G68)))</formula>
    </cfRule>
  </conditionalFormatting>
  <conditionalFormatting sqref="G68">
    <cfRule type="cellIs" dxfId="169" priority="28" stopIfTrue="1" operator="equal">
      <formula>"-"</formula>
    </cfRule>
  </conditionalFormatting>
  <conditionalFormatting sqref="G68">
    <cfRule type="cellIs" dxfId="168" priority="26" stopIfTrue="1" operator="equal">
      <formula>"-"</formula>
    </cfRule>
    <cfRule type="containsText" dxfId="167" priority="27" stopIfTrue="1" operator="containsText" text="leer">
      <formula>NOT(ISERROR(SEARCH("leer",G68)))</formula>
    </cfRule>
  </conditionalFormatting>
  <conditionalFormatting sqref="G68">
    <cfRule type="cellIs" dxfId="166" priority="25" stopIfTrue="1" operator="equal">
      <formula>"-"</formula>
    </cfRule>
  </conditionalFormatting>
  <conditionalFormatting sqref="G70">
    <cfRule type="cellIs" dxfId="165" priority="23" stopIfTrue="1" operator="equal">
      <formula>"-"</formula>
    </cfRule>
    <cfRule type="containsText" dxfId="164" priority="24" stopIfTrue="1" operator="containsText" text="leer">
      <formula>NOT(ISERROR(SEARCH("leer",G70)))</formula>
    </cfRule>
  </conditionalFormatting>
  <conditionalFormatting sqref="G70">
    <cfRule type="cellIs" dxfId="163" priority="22" stopIfTrue="1" operator="equal">
      <formula>"-"</formula>
    </cfRule>
  </conditionalFormatting>
  <conditionalFormatting sqref="G70">
    <cfRule type="cellIs" dxfId="162" priority="20" stopIfTrue="1" operator="equal">
      <formula>"-"</formula>
    </cfRule>
    <cfRule type="containsText" dxfId="161" priority="21" stopIfTrue="1" operator="containsText" text="leer">
      <formula>NOT(ISERROR(SEARCH("leer",G70)))</formula>
    </cfRule>
  </conditionalFormatting>
  <conditionalFormatting sqref="G70">
    <cfRule type="cellIs" dxfId="160" priority="19" stopIfTrue="1" operator="equal">
      <formula>"-"</formula>
    </cfRule>
  </conditionalFormatting>
  <conditionalFormatting sqref="G70">
    <cfRule type="cellIs" dxfId="159" priority="17" stopIfTrue="1" operator="equal">
      <formula>"-"</formula>
    </cfRule>
    <cfRule type="containsText" dxfId="158" priority="18" stopIfTrue="1" operator="containsText" text="leer">
      <formula>NOT(ISERROR(SEARCH("leer",G70)))</formula>
    </cfRule>
  </conditionalFormatting>
  <conditionalFormatting sqref="G70">
    <cfRule type="cellIs" dxfId="157" priority="16" stopIfTrue="1" operator="equal">
      <formula>"-"</formula>
    </cfRule>
  </conditionalFormatting>
  <conditionalFormatting sqref="G70">
    <cfRule type="cellIs" dxfId="156" priority="14" stopIfTrue="1" operator="equal">
      <formula>"-"</formula>
    </cfRule>
    <cfRule type="containsText" dxfId="155" priority="15" stopIfTrue="1" operator="containsText" text="leer">
      <formula>NOT(ISERROR(SEARCH("leer",G70)))</formula>
    </cfRule>
  </conditionalFormatting>
  <conditionalFormatting sqref="G70">
    <cfRule type="cellIs" dxfId="154" priority="13" stopIfTrue="1" operator="equal">
      <formula>"-"</formula>
    </cfRule>
  </conditionalFormatting>
  <conditionalFormatting sqref="G37:G62">
    <cfRule type="cellIs" dxfId="153" priority="11" stopIfTrue="1" operator="equal">
      <formula>"-"</formula>
    </cfRule>
    <cfRule type="containsText" dxfId="152" priority="12" stopIfTrue="1" operator="containsText" text="leer">
      <formula>NOT(ISERROR(SEARCH("leer",G37)))</formula>
    </cfRule>
  </conditionalFormatting>
  <conditionalFormatting sqref="G37:G62">
    <cfRule type="cellIs" dxfId="151" priority="10" stopIfTrue="1" operator="equal">
      <formula>"-"</formula>
    </cfRule>
  </conditionalFormatting>
  <conditionalFormatting sqref="G37:G62">
    <cfRule type="cellIs" dxfId="150" priority="8" stopIfTrue="1" operator="equal">
      <formula>"-"</formula>
    </cfRule>
    <cfRule type="containsText" dxfId="149" priority="9" stopIfTrue="1" operator="containsText" text="leer">
      <formula>NOT(ISERROR(SEARCH("leer",G37)))</formula>
    </cfRule>
  </conditionalFormatting>
  <conditionalFormatting sqref="G37:G62">
    <cfRule type="cellIs" dxfId="148" priority="7" stopIfTrue="1" operator="equal">
      <formula>"-"</formula>
    </cfRule>
  </conditionalFormatting>
  <conditionalFormatting sqref="G37:G62">
    <cfRule type="cellIs" dxfId="147" priority="5" stopIfTrue="1" operator="equal">
      <formula>"-"</formula>
    </cfRule>
    <cfRule type="containsText" dxfId="146" priority="6" stopIfTrue="1" operator="containsText" text="leer">
      <formula>NOT(ISERROR(SEARCH("leer",G37)))</formula>
    </cfRule>
  </conditionalFormatting>
  <conditionalFormatting sqref="G37:G62">
    <cfRule type="cellIs" dxfId="145" priority="4" stopIfTrue="1" operator="equal">
      <formula>"-"</formula>
    </cfRule>
  </conditionalFormatting>
  <conditionalFormatting sqref="G37:G62">
    <cfRule type="cellIs" dxfId="144" priority="2" stopIfTrue="1" operator="equal">
      <formula>"-"</formula>
    </cfRule>
    <cfRule type="containsText" dxfId="143" priority="3" stopIfTrue="1" operator="containsText" text="leer">
      <formula>NOT(ISERROR(SEARCH("leer",G37)))</formula>
    </cfRule>
  </conditionalFormatting>
  <conditionalFormatting sqref="G37:G62">
    <cfRule type="cellIs" dxfId="142" priority="1" stopIfTrue="1" operator="equal">
      <formula>"-"</formula>
    </cfRule>
  </conditionalFormatting>
  <hyperlinks>
    <hyperlink ref="A1" location="Index!A1" display="zurück"/>
  </hyperlinks>
  <pageMargins left="0.79000000000000015" right="0.79000000000000015" top="0.98" bottom="0.98" header="0.51" footer="0.51"/>
  <pageSetup paperSize="9" scale="37"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K25"/>
  <sheetViews>
    <sheetView showRuler="0" zoomScaleNormal="100" workbookViewId="0"/>
  </sheetViews>
  <sheetFormatPr baseColWidth="10" defaultColWidth="10.7109375" defaultRowHeight="12.75"/>
  <cols>
    <col min="1" max="1" width="37.42578125" style="5" customWidth="1"/>
    <col min="2" max="2" width="9.7109375" style="5" customWidth="1"/>
    <col min="3" max="3" width="8.85546875" style="5" customWidth="1"/>
    <col min="4" max="4" width="12.28515625" style="8" customWidth="1"/>
    <col min="5" max="5" width="7.28515625" style="5" customWidth="1"/>
    <col min="6" max="6" width="8.42578125" style="5" customWidth="1"/>
    <col min="7" max="7" width="7.28515625" style="5" customWidth="1"/>
    <col min="8" max="8" width="8.42578125" style="5" customWidth="1"/>
    <col min="9" max="9" width="7.28515625" style="5" customWidth="1"/>
    <col min="10" max="10" width="8.42578125" style="5" customWidth="1"/>
    <col min="11" max="11" width="7.28515625" style="5" customWidth="1"/>
    <col min="12" max="12" width="8.42578125" style="5" customWidth="1"/>
    <col min="13" max="13" width="7.28515625" style="5" customWidth="1"/>
    <col min="14" max="14" width="8.42578125" style="5" customWidth="1"/>
    <col min="15" max="15" width="7.28515625" style="5" customWidth="1"/>
    <col min="16" max="16" width="2.7109375" style="5" customWidth="1"/>
    <col min="17" max="17" width="8.42578125" style="5" customWidth="1"/>
    <col min="18" max="18" width="7.28515625" style="5" customWidth="1"/>
    <col min="19" max="19" width="2.7109375" style="5" customWidth="1"/>
    <col min="20" max="20" width="8.42578125" style="5" customWidth="1"/>
    <col min="21" max="21" width="7.28515625" style="5" customWidth="1"/>
    <col min="22" max="22" width="8.42578125" style="5" customWidth="1"/>
    <col min="23" max="23" width="2.7109375" style="5" customWidth="1"/>
    <col min="24" max="24" width="7.28515625" style="8" customWidth="1"/>
    <col min="25" max="25" width="8.42578125" style="8" customWidth="1"/>
    <col min="26" max="26" width="2.7109375" style="8" customWidth="1"/>
    <col min="27" max="27" width="7.28515625" style="8" customWidth="1"/>
    <col min="28" max="28" width="8.42578125" style="8" customWidth="1"/>
    <col min="29" max="29" width="2.7109375" style="8" customWidth="1"/>
    <col min="30" max="30" width="7.28515625" style="8" customWidth="1"/>
    <col min="31" max="31" width="8.42578125" style="8" customWidth="1"/>
    <col min="32" max="32" width="2.7109375" style="8" customWidth="1"/>
    <col min="33" max="33" width="7.28515625" style="8" customWidth="1"/>
    <col min="34" max="34" width="8.42578125" style="8" customWidth="1"/>
    <col min="35" max="35" width="2.7109375" style="8" customWidth="1"/>
    <col min="36" max="36" width="7.28515625" customWidth="1"/>
    <col min="37" max="37" width="8.42578125" customWidth="1"/>
    <col min="38" max="38" width="2.5703125" customWidth="1"/>
    <col min="64" max="16384" width="10.7109375" style="5"/>
  </cols>
  <sheetData>
    <row r="1" spans="1:38">
      <c r="A1" s="92" t="s">
        <v>343</v>
      </c>
      <c r="D1" s="5"/>
      <c r="X1" s="5"/>
      <c r="Y1" s="5"/>
      <c r="Z1" s="5"/>
      <c r="AA1" s="5"/>
      <c r="AB1" s="5"/>
      <c r="AC1" s="5"/>
      <c r="AD1" s="5"/>
      <c r="AE1" s="5"/>
      <c r="AF1" s="5"/>
      <c r="AG1" s="5"/>
      <c r="AH1" s="5"/>
      <c r="AI1" s="5"/>
    </row>
    <row r="2" spans="1:38">
      <c r="A2" s="92"/>
      <c r="D2" s="5"/>
      <c r="X2" s="5"/>
      <c r="Y2" s="5"/>
      <c r="Z2" s="5"/>
      <c r="AA2" s="5"/>
      <c r="AB2" s="5"/>
      <c r="AC2" s="5"/>
      <c r="AD2" s="5"/>
      <c r="AE2" s="5"/>
      <c r="AF2" s="5"/>
      <c r="AG2" s="5"/>
      <c r="AH2" s="5"/>
      <c r="AI2" s="5"/>
    </row>
    <row r="3" spans="1:38">
      <c r="A3" s="86" t="s">
        <v>151</v>
      </c>
      <c r="B3" s="4"/>
      <c r="C3" s="5" t="s">
        <v>385</v>
      </c>
      <c r="D3" s="5" t="s">
        <v>477</v>
      </c>
      <c r="E3" s="22">
        <v>2004</v>
      </c>
      <c r="F3" s="187" t="s">
        <v>191</v>
      </c>
      <c r="G3" s="22">
        <v>2005</v>
      </c>
      <c r="H3" s="187" t="s">
        <v>191</v>
      </c>
      <c r="I3" s="22">
        <v>2006</v>
      </c>
      <c r="J3" s="187" t="s">
        <v>191</v>
      </c>
      <c r="K3" s="22">
        <v>2007</v>
      </c>
      <c r="L3" s="187" t="s">
        <v>191</v>
      </c>
      <c r="M3" s="22">
        <v>2008</v>
      </c>
      <c r="N3" s="187" t="s">
        <v>191</v>
      </c>
      <c r="O3" s="22">
        <v>2009</v>
      </c>
      <c r="P3" s="22"/>
      <c r="Q3" s="187" t="s">
        <v>191</v>
      </c>
      <c r="R3" s="22">
        <v>2010</v>
      </c>
      <c r="S3" s="22"/>
      <c r="T3" s="187" t="s">
        <v>191</v>
      </c>
      <c r="U3" s="22">
        <v>2011</v>
      </c>
      <c r="V3" s="187" t="s">
        <v>191</v>
      </c>
      <c r="W3" s="22"/>
      <c r="X3" s="22">
        <v>2012</v>
      </c>
      <c r="Y3" s="187" t="s">
        <v>191</v>
      </c>
      <c r="Z3" s="5"/>
      <c r="AA3" s="22">
        <v>2013</v>
      </c>
      <c r="AB3" s="187" t="s">
        <v>191</v>
      </c>
      <c r="AC3" s="5"/>
      <c r="AD3" s="4">
        <v>2014</v>
      </c>
      <c r="AE3" s="68" t="s">
        <v>191</v>
      </c>
      <c r="AF3" s="5"/>
      <c r="AG3" s="4">
        <v>2015</v>
      </c>
      <c r="AH3" s="68" t="s">
        <v>191</v>
      </c>
      <c r="AI3" s="5"/>
      <c r="AJ3" s="342">
        <v>2016</v>
      </c>
      <c r="AK3" s="339" t="s">
        <v>191</v>
      </c>
      <c r="AL3" s="340"/>
    </row>
    <row r="4" spans="1:38">
      <c r="A4" s="86"/>
      <c r="C4" s="8"/>
      <c r="I4" s="7"/>
      <c r="J4" s="7"/>
      <c r="K4" s="7"/>
      <c r="L4" s="7"/>
      <c r="M4" s="8"/>
      <c r="N4" s="8"/>
      <c r="O4" s="8"/>
      <c r="P4" s="8"/>
      <c r="Q4" s="8"/>
      <c r="R4" s="8"/>
      <c r="S4" s="8"/>
      <c r="T4" s="8"/>
      <c r="U4" s="8"/>
      <c r="V4" s="8"/>
      <c r="W4" s="8"/>
      <c r="AJ4" s="336"/>
      <c r="AK4" s="336"/>
      <c r="AL4" s="336"/>
    </row>
    <row r="5" spans="1:38">
      <c r="A5" s="12" t="s">
        <v>152</v>
      </c>
      <c r="B5" s="5" t="s">
        <v>354</v>
      </c>
      <c r="C5" s="8">
        <v>1</v>
      </c>
      <c r="D5" s="8" t="s">
        <v>561</v>
      </c>
      <c r="E5" s="5">
        <v>4786</v>
      </c>
      <c r="F5" s="39">
        <v>1</v>
      </c>
      <c r="G5" s="5">
        <v>4716</v>
      </c>
      <c r="H5" s="39">
        <v>1</v>
      </c>
      <c r="I5" s="5">
        <v>4735</v>
      </c>
      <c r="J5" s="39">
        <v>1</v>
      </c>
      <c r="K5" s="5">
        <v>4925</v>
      </c>
      <c r="L5" s="39">
        <v>1</v>
      </c>
      <c r="M5" s="8">
        <v>4875</v>
      </c>
      <c r="N5" s="39">
        <v>1</v>
      </c>
      <c r="O5" s="68">
        <v>4983</v>
      </c>
      <c r="P5" s="8"/>
      <c r="Q5" s="122">
        <v>1</v>
      </c>
      <c r="R5" s="68">
        <v>5268</v>
      </c>
      <c r="S5" s="8"/>
      <c r="T5" s="122">
        <v>1</v>
      </c>
      <c r="U5" s="68">
        <v>5187</v>
      </c>
      <c r="V5" s="122">
        <v>1</v>
      </c>
      <c r="W5" s="8"/>
      <c r="X5" s="187">
        <v>5314</v>
      </c>
      <c r="Y5" s="122">
        <v>1</v>
      </c>
      <c r="AA5" s="8">
        <v>5328</v>
      </c>
      <c r="AB5" s="226">
        <v>1</v>
      </c>
      <c r="AD5" s="8">
        <v>5220</v>
      </c>
      <c r="AE5" s="226">
        <v>1</v>
      </c>
      <c r="AG5" s="8">
        <v>5193</v>
      </c>
      <c r="AH5" s="226">
        <f>AG5/$AG$5</f>
        <v>1</v>
      </c>
      <c r="AJ5" s="336">
        <v>5145</v>
      </c>
      <c r="AK5" s="365">
        <v>1</v>
      </c>
      <c r="AL5" s="336"/>
    </row>
    <row r="6" spans="1:38">
      <c r="A6" s="26" t="s">
        <v>153</v>
      </c>
      <c r="B6" s="5" t="s">
        <v>354</v>
      </c>
      <c r="C6" s="8">
        <v>2</v>
      </c>
      <c r="D6" s="8" t="s">
        <v>561</v>
      </c>
      <c r="E6" s="5">
        <v>3738</v>
      </c>
      <c r="F6" s="39">
        <v>0.78100000000000003</v>
      </c>
      <c r="G6" s="5">
        <v>3704</v>
      </c>
      <c r="H6" s="39">
        <v>0.78500000000000003</v>
      </c>
      <c r="I6" s="5">
        <v>3711</v>
      </c>
      <c r="J6" s="39">
        <v>0.78373812038014778</v>
      </c>
      <c r="K6" s="5">
        <v>3851</v>
      </c>
      <c r="L6" s="39">
        <v>0.78192893401015229</v>
      </c>
      <c r="M6" s="8">
        <v>3873</v>
      </c>
      <c r="N6" s="39">
        <v>0.79446153846153844</v>
      </c>
      <c r="O6" s="68">
        <v>4032</v>
      </c>
      <c r="P6" s="8"/>
      <c r="Q6" s="122">
        <v>0.80820000000000003</v>
      </c>
      <c r="R6" s="68">
        <v>4076</v>
      </c>
      <c r="S6" s="8"/>
      <c r="T6" s="163">
        <v>0.77370000000000005</v>
      </c>
      <c r="U6" s="68">
        <v>4026</v>
      </c>
      <c r="V6" s="163">
        <v>0.7762</v>
      </c>
      <c r="W6" s="8"/>
      <c r="X6" s="187">
        <v>4161</v>
      </c>
      <c r="Y6" s="228">
        <v>0.78302596913812572</v>
      </c>
      <c r="AA6" s="8">
        <v>4131</v>
      </c>
      <c r="AB6" s="226">
        <v>0.78</v>
      </c>
      <c r="AD6" s="8">
        <v>4108</v>
      </c>
      <c r="AE6" s="226">
        <v>0.79</v>
      </c>
      <c r="AG6" s="8">
        <v>4074</v>
      </c>
      <c r="AH6" s="226">
        <f t="shared" ref="AH6:AH14" si="0">AG6/$AG$5</f>
        <v>0.7845176198729058</v>
      </c>
      <c r="AJ6" s="336">
        <v>4034</v>
      </c>
      <c r="AK6" s="365">
        <v>0.78</v>
      </c>
      <c r="AL6" s="336"/>
    </row>
    <row r="7" spans="1:38">
      <c r="A7" s="26" t="s">
        <v>154</v>
      </c>
      <c r="B7" s="5" t="s">
        <v>354</v>
      </c>
      <c r="C7" s="8">
        <v>3</v>
      </c>
      <c r="D7" s="8" t="s">
        <v>561</v>
      </c>
      <c r="E7" s="5">
        <v>11</v>
      </c>
      <c r="F7" s="39">
        <v>3.0000000000000001E-3</v>
      </c>
      <c r="G7" s="5">
        <v>9</v>
      </c>
      <c r="H7" s="39">
        <v>2E-3</v>
      </c>
      <c r="I7" s="5">
        <v>11</v>
      </c>
      <c r="J7" s="39">
        <v>2.3231256599788807E-3</v>
      </c>
      <c r="K7" s="5">
        <v>20</v>
      </c>
      <c r="L7" s="39">
        <v>4.0609137055837565E-3</v>
      </c>
      <c r="M7" s="8">
        <v>22</v>
      </c>
      <c r="N7" s="39">
        <v>4.5128205128205125E-3</v>
      </c>
      <c r="O7" s="68">
        <v>14</v>
      </c>
      <c r="P7" s="8"/>
      <c r="Q7" s="122">
        <v>3.2000000000000002E-3</v>
      </c>
      <c r="R7" s="68">
        <v>20</v>
      </c>
      <c r="S7" s="8"/>
      <c r="T7" s="163">
        <v>3.8E-3</v>
      </c>
      <c r="U7" s="68">
        <v>19</v>
      </c>
      <c r="V7" s="163">
        <v>3.7000000000000002E-3</v>
      </c>
      <c r="W7" s="8"/>
      <c r="X7" s="187">
        <v>82</v>
      </c>
      <c r="Y7" s="228">
        <v>1.5430937147158449E-2</v>
      </c>
      <c r="AA7" s="8">
        <v>93</v>
      </c>
      <c r="AB7" s="226">
        <v>1.6436903499469777E-2</v>
      </c>
      <c r="AD7" s="8">
        <v>57</v>
      </c>
      <c r="AE7" s="226">
        <v>0.01</v>
      </c>
      <c r="AG7" s="8">
        <v>69</v>
      </c>
      <c r="AH7" s="226">
        <f t="shared" si="0"/>
        <v>1.3287117273252455E-2</v>
      </c>
      <c r="AJ7" s="336">
        <v>64</v>
      </c>
      <c r="AK7" s="365">
        <v>0.01</v>
      </c>
      <c r="AL7" s="336"/>
    </row>
    <row r="8" spans="1:38">
      <c r="A8" s="156" t="s">
        <v>619</v>
      </c>
      <c r="B8" s="5" t="s">
        <v>354</v>
      </c>
      <c r="C8" s="8">
        <v>4</v>
      </c>
      <c r="D8" s="8" t="s">
        <v>561</v>
      </c>
      <c r="E8" s="5">
        <v>2</v>
      </c>
      <c r="F8" s="39">
        <v>0</v>
      </c>
      <c r="G8" s="5">
        <v>4</v>
      </c>
      <c r="H8" s="39">
        <v>1E-3</v>
      </c>
      <c r="I8" s="5">
        <v>9</v>
      </c>
      <c r="J8" s="39">
        <v>1.9007391763463568E-3</v>
      </c>
      <c r="K8" s="5">
        <v>13</v>
      </c>
      <c r="L8" s="39">
        <v>2.6395939086294416E-3</v>
      </c>
      <c r="M8" s="8">
        <v>10</v>
      </c>
      <c r="N8" s="39">
        <v>2.0512820512820513E-3</v>
      </c>
      <c r="O8" s="68">
        <v>9</v>
      </c>
      <c r="P8" s="8"/>
      <c r="Q8" s="122">
        <v>1.8E-3</v>
      </c>
      <c r="R8" s="68">
        <v>12</v>
      </c>
      <c r="S8" s="8"/>
      <c r="T8" s="163">
        <v>2.3E-3</v>
      </c>
      <c r="U8" s="68">
        <v>13</v>
      </c>
      <c r="V8" s="163">
        <v>2.5000000000000001E-3</v>
      </c>
      <c r="W8" s="8"/>
      <c r="X8" s="187">
        <v>34</v>
      </c>
      <c r="Y8" s="228">
        <v>6.3981934512608203E-3</v>
      </c>
      <c r="AA8" s="8">
        <v>94</v>
      </c>
      <c r="AB8" s="226">
        <v>1.661364439731354E-2</v>
      </c>
      <c r="AD8" s="8">
        <v>79</v>
      </c>
      <c r="AE8" s="226">
        <v>0.02</v>
      </c>
      <c r="AG8" s="8">
        <v>94</v>
      </c>
      <c r="AH8" s="226">
        <f t="shared" si="0"/>
        <v>1.8101290198343924E-2</v>
      </c>
      <c r="AJ8" s="336">
        <v>118</v>
      </c>
      <c r="AK8" s="365">
        <v>0.02</v>
      </c>
      <c r="AL8" s="336"/>
    </row>
    <row r="9" spans="1:38">
      <c r="A9" s="26" t="s">
        <v>155</v>
      </c>
      <c r="B9" s="5" t="s">
        <v>354</v>
      </c>
      <c r="C9" s="8">
        <v>5</v>
      </c>
      <c r="D9" s="8" t="s">
        <v>561</v>
      </c>
      <c r="E9" s="5">
        <v>0</v>
      </c>
      <c r="F9" s="39">
        <v>0</v>
      </c>
      <c r="G9" s="5">
        <v>0</v>
      </c>
      <c r="H9" s="39">
        <v>0</v>
      </c>
      <c r="I9" s="5">
        <v>0</v>
      </c>
      <c r="J9" s="39">
        <v>0</v>
      </c>
      <c r="K9" s="5">
        <v>300</v>
      </c>
      <c r="L9" s="39">
        <v>6.0913705583756347E-2</v>
      </c>
      <c r="M9" s="8">
        <v>200</v>
      </c>
      <c r="N9" s="39">
        <v>3.487179487179487E-2</v>
      </c>
      <c r="O9" s="68">
        <v>200</v>
      </c>
      <c r="P9" s="8" t="s">
        <v>550</v>
      </c>
      <c r="Q9" s="122">
        <v>4.0099999999999997E-2</v>
      </c>
      <c r="R9" s="68">
        <v>200</v>
      </c>
      <c r="S9" s="8" t="s">
        <v>550</v>
      </c>
      <c r="T9" s="163">
        <v>3.7999999999999999E-2</v>
      </c>
      <c r="U9" s="68">
        <v>200</v>
      </c>
      <c r="V9" s="163">
        <v>3.8600000000000002E-2</v>
      </c>
      <c r="W9" s="8" t="s">
        <v>550</v>
      </c>
      <c r="X9" s="187">
        <v>200</v>
      </c>
      <c r="Y9" s="228">
        <v>3.7636432066240122E-2</v>
      </c>
      <c r="Z9" s="8" t="s">
        <v>550</v>
      </c>
      <c r="AA9" s="8">
        <v>180</v>
      </c>
      <c r="AB9" s="226">
        <v>2.6511134676564158E-2</v>
      </c>
      <c r="AC9" s="8" t="s">
        <v>550</v>
      </c>
      <c r="AD9" s="8">
        <v>200</v>
      </c>
      <c r="AE9" s="226">
        <v>0.03</v>
      </c>
      <c r="AF9" s="8" t="s">
        <v>550</v>
      </c>
      <c r="AG9" s="8">
        <v>200</v>
      </c>
      <c r="AH9" s="226">
        <f t="shared" si="0"/>
        <v>3.8513383400731752E-2</v>
      </c>
      <c r="AI9" s="8" t="s">
        <v>550</v>
      </c>
      <c r="AJ9" s="336">
        <v>200</v>
      </c>
      <c r="AK9" s="365">
        <v>0.04</v>
      </c>
      <c r="AL9" s="336" t="s">
        <v>550</v>
      </c>
    </row>
    <row r="10" spans="1:38">
      <c r="A10" s="26" t="s">
        <v>156</v>
      </c>
      <c r="B10" s="5" t="s">
        <v>354</v>
      </c>
      <c r="C10" s="8"/>
      <c r="D10" s="8" t="s">
        <v>561</v>
      </c>
      <c r="E10" s="5">
        <v>1036</v>
      </c>
      <c r="F10" s="39">
        <v>0.216</v>
      </c>
      <c r="G10" s="5">
        <v>999</v>
      </c>
      <c r="H10" s="39">
        <v>0.21199999999999999</v>
      </c>
      <c r="I10" s="5">
        <v>1004</v>
      </c>
      <c r="J10" s="39">
        <v>0.21203801478352693</v>
      </c>
      <c r="K10" s="5">
        <v>741</v>
      </c>
      <c r="L10" s="39">
        <v>0.15045685279187818</v>
      </c>
      <c r="M10" s="5">
        <v>770</v>
      </c>
      <c r="N10" s="39">
        <v>0.1641025641025641</v>
      </c>
      <c r="O10" s="68">
        <v>728</v>
      </c>
      <c r="Q10" s="122">
        <v>0.1467</v>
      </c>
      <c r="R10" s="68">
        <v>960</v>
      </c>
      <c r="S10" s="8"/>
      <c r="T10" s="163">
        <v>0.1822</v>
      </c>
      <c r="U10" s="68">
        <v>929</v>
      </c>
      <c r="V10" s="163">
        <v>0.17899999999999999</v>
      </c>
      <c r="W10" s="8"/>
      <c r="X10" s="187">
        <v>837</v>
      </c>
      <c r="Y10" s="228">
        <v>0.1575084681972149</v>
      </c>
      <c r="AA10" s="8">
        <v>830</v>
      </c>
      <c r="AB10" s="226">
        <v>0.15</v>
      </c>
      <c r="AD10" s="8">
        <v>776</v>
      </c>
      <c r="AE10" s="226">
        <v>0.15</v>
      </c>
      <c r="AG10" s="8">
        <v>756</v>
      </c>
      <c r="AH10" s="226">
        <f t="shared" si="0"/>
        <v>0.14558058925476602</v>
      </c>
      <c r="AJ10" s="336">
        <v>729</v>
      </c>
      <c r="AK10" s="365">
        <v>0.15</v>
      </c>
      <c r="AL10" s="336"/>
    </row>
    <row r="11" spans="1:38">
      <c r="A11" s="87" t="s">
        <v>157</v>
      </c>
      <c r="B11" s="5" t="s">
        <v>354</v>
      </c>
      <c r="C11" s="8"/>
      <c r="D11" s="8" t="s">
        <v>561</v>
      </c>
      <c r="E11" s="5">
        <v>255</v>
      </c>
      <c r="F11" s="39">
        <v>5.2999999999999999E-2</v>
      </c>
      <c r="G11" s="5">
        <v>252</v>
      </c>
      <c r="H11" s="39">
        <v>5.2999999999999999E-2</v>
      </c>
      <c r="I11" s="5">
        <v>257</v>
      </c>
      <c r="J11" s="39">
        <v>5.42766631467793E-2</v>
      </c>
      <c r="K11" s="5">
        <v>284</v>
      </c>
      <c r="L11" s="39">
        <v>5.7664974619289343E-2</v>
      </c>
      <c r="M11" s="8">
        <v>279</v>
      </c>
      <c r="N11" s="39">
        <v>5.7230769230769231E-2</v>
      </c>
      <c r="O11" s="68">
        <v>325</v>
      </c>
      <c r="P11" s="8"/>
      <c r="Q11" s="122">
        <v>6.5299999999999997E-2</v>
      </c>
      <c r="R11" s="68">
        <v>309</v>
      </c>
      <c r="S11" s="8"/>
      <c r="T11" s="163">
        <v>5.8700000000000002E-2</v>
      </c>
      <c r="U11" s="68">
        <v>293</v>
      </c>
      <c r="V11" s="163">
        <v>5.6500000000000002E-2</v>
      </c>
      <c r="W11" s="8"/>
      <c r="X11" s="187">
        <v>312</v>
      </c>
      <c r="Y11" s="228">
        <v>5.871283402333459E-2</v>
      </c>
      <c r="AA11" s="8">
        <v>333</v>
      </c>
      <c r="AB11" s="226">
        <v>5.8854718981972427E-2</v>
      </c>
      <c r="AD11" s="8">
        <v>329</v>
      </c>
      <c r="AE11" s="226">
        <v>0.06</v>
      </c>
      <c r="AG11" s="8">
        <v>336</v>
      </c>
      <c r="AH11" s="226">
        <f t="shared" si="0"/>
        <v>6.4702484113229347E-2</v>
      </c>
      <c r="AJ11" s="336">
        <v>447</v>
      </c>
      <c r="AK11" s="365">
        <v>0.09</v>
      </c>
      <c r="AL11" s="336"/>
    </row>
    <row r="12" spans="1:38" ht="25.5">
      <c r="A12" s="87" t="s">
        <v>347</v>
      </c>
      <c r="B12" s="5" t="s">
        <v>354</v>
      </c>
      <c r="C12" s="8">
        <v>6</v>
      </c>
      <c r="D12" s="8" t="s">
        <v>561</v>
      </c>
      <c r="E12" s="5">
        <v>350</v>
      </c>
      <c r="F12" s="39">
        <v>7.2999999999999995E-2</v>
      </c>
      <c r="G12" s="5">
        <v>350</v>
      </c>
      <c r="H12" s="39">
        <v>7.3999999999999996E-2</v>
      </c>
      <c r="I12" s="5">
        <v>212</v>
      </c>
      <c r="J12" s="39">
        <v>4.4772967265047516E-2</v>
      </c>
      <c r="K12" s="8">
        <v>250</v>
      </c>
      <c r="L12" s="39">
        <v>5.0761421319796954E-2</v>
      </c>
      <c r="M12" s="8">
        <v>250</v>
      </c>
      <c r="N12" s="39">
        <v>5.128205128205128E-2</v>
      </c>
      <c r="O12" s="68">
        <v>250</v>
      </c>
      <c r="P12" s="8" t="s">
        <v>550</v>
      </c>
      <c r="Q12" s="122">
        <v>5.0099999999999999E-2</v>
      </c>
      <c r="R12" s="68">
        <v>100</v>
      </c>
      <c r="S12" s="8" t="s">
        <v>550</v>
      </c>
      <c r="T12" s="163">
        <v>1.9E-2</v>
      </c>
      <c r="U12" s="68">
        <v>100</v>
      </c>
      <c r="V12" s="163">
        <v>1.9300000000000001E-2</v>
      </c>
      <c r="W12" s="8" t="s">
        <v>550</v>
      </c>
      <c r="X12" s="187">
        <v>100</v>
      </c>
      <c r="Y12" s="228">
        <v>1.8818216033120061E-2</v>
      </c>
      <c r="Z12" s="8" t="s">
        <v>550</v>
      </c>
      <c r="AA12" s="8">
        <v>0</v>
      </c>
      <c r="AB12" s="226">
        <v>0</v>
      </c>
      <c r="AC12" s="8" t="s">
        <v>550</v>
      </c>
      <c r="AD12" s="8">
        <v>0</v>
      </c>
      <c r="AE12" s="226">
        <v>0</v>
      </c>
      <c r="AG12" s="8">
        <v>0</v>
      </c>
      <c r="AH12" s="226">
        <f t="shared" si="0"/>
        <v>0</v>
      </c>
      <c r="AJ12" s="336">
        <v>0</v>
      </c>
      <c r="AK12" s="365">
        <v>0</v>
      </c>
      <c r="AL12" s="336"/>
    </row>
    <row r="13" spans="1:38">
      <c r="A13" s="87" t="s">
        <v>158</v>
      </c>
      <c r="B13" s="5" t="s">
        <v>354</v>
      </c>
      <c r="C13" s="8"/>
      <c r="D13" s="8" t="s">
        <v>561</v>
      </c>
      <c r="E13" s="5">
        <v>480</v>
      </c>
      <c r="F13" s="39">
        <v>0.1</v>
      </c>
      <c r="G13" s="5">
        <v>461</v>
      </c>
      <c r="H13" s="39">
        <v>9.8000000000000004E-2</v>
      </c>
      <c r="I13" s="5">
        <v>625</v>
      </c>
      <c r="J13" s="39">
        <v>0.13199577613516367</v>
      </c>
      <c r="K13" s="5">
        <v>359</v>
      </c>
      <c r="L13" s="39">
        <v>7.2893401015228426E-2</v>
      </c>
      <c r="M13" s="8">
        <v>375</v>
      </c>
      <c r="N13" s="39">
        <v>7.4871794871794878E-2</v>
      </c>
      <c r="O13" s="68">
        <v>261</v>
      </c>
      <c r="P13" s="8"/>
      <c r="Q13" s="122">
        <v>4.2299999999999997E-2</v>
      </c>
      <c r="R13" s="68">
        <v>610</v>
      </c>
      <c r="S13" s="8"/>
      <c r="T13" s="163">
        <v>0.1158</v>
      </c>
      <c r="U13" s="68">
        <v>604</v>
      </c>
      <c r="V13" s="163">
        <v>0.1164</v>
      </c>
      <c r="W13" s="8"/>
      <c r="X13" s="187">
        <v>472</v>
      </c>
      <c r="Y13" s="228">
        <v>8.8821979676326684E-2</v>
      </c>
      <c r="AA13" s="8">
        <v>446</v>
      </c>
      <c r="AB13" s="226">
        <v>0.08</v>
      </c>
      <c r="AD13" s="8">
        <v>552</v>
      </c>
      <c r="AE13" s="226">
        <v>0.11</v>
      </c>
      <c r="AG13" s="8">
        <v>610</v>
      </c>
      <c r="AH13" s="226">
        <f t="shared" si="0"/>
        <v>0.11746581937223186</v>
      </c>
      <c r="AJ13" s="336">
        <v>394</v>
      </c>
      <c r="AK13" s="365">
        <v>7.0000000000000007E-2</v>
      </c>
      <c r="AL13" s="336"/>
    </row>
    <row r="14" spans="1:38">
      <c r="A14" s="87" t="s">
        <v>159</v>
      </c>
      <c r="B14" s="5" t="s">
        <v>354</v>
      </c>
      <c r="C14" s="8">
        <v>7</v>
      </c>
      <c r="D14" s="8" t="s">
        <v>561</v>
      </c>
      <c r="E14" s="5">
        <v>-49</v>
      </c>
      <c r="F14" s="39">
        <v>-0.01</v>
      </c>
      <c r="G14" s="5">
        <v>-64</v>
      </c>
      <c r="H14" s="39">
        <v>-1.4E-2</v>
      </c>
      <c r="I14" s="5">
        <v>-90</v>
      </c>
      <c r="J14" s="39">
        <v>-1.9007391763463569E-2</v>
      </c>
      <c r="K14" s="5">
        <v>-152</v>
      </c>
      <c r="L14" s="39">
        <v>-3.0962944162436546E-2</v>
      </c>
      <c r="M14" s="5">
        <v>-134</v>
      </c>
      <c r="N14" s="39">
        <v>-1.9382051282051282E-2</v>
      </c>
      <c r="O14" s="68">
        <v>-108</v>
      </c>
      <c r="P14" s="8"/>
      <c r="Q14" s="122">
        <v>-1.0999999999999999E-2</v>
      </c>
      <c r="R14" s="68">
        <v>-59</v>
      </c>
      <c r="S14" s="8"/>
      <c r="T14" s="163">
        <v>-1.1299999999999999E-2</v>
      </c>
      <c r="U14" s="68">
        <v>-68</v>
      </c>
      <c r="V14" s="163">
        <v>-1.32E-2</v>
      </c>
      <c r="W14" s="8"/>
      <c r="X14" s="187">
        <v>-47</v>
      </c>
      <c r="Y14" s="228">
        <v>-8.8445615355664288E-3</v>
      </c>
      <c r="AA14" s="8">
        <v>51</v>
      </c>
      <c r="AB14" s="226">
        <v>0.01</v>
      </c>
      <c r="AD14" s="8">
        <v>-105</v>
      </c>
      <c r="AE14" s="226">
        <v>-0.02</v>
      </c>
      <c r="AG14" s="8">
        <v>-190</v>
      </c>
      <c r="AH14" s="226">
        <f t="shared" si="0"/>
        <v>-3.6587714230695165E-2</v>
      </c>
      <c r="AJ14" s="336">
        <v>-112</v>
      </c>
      <c r="AK14" s="365">
        <v>-0.01</v>
      </c>
      <c r="AL14" s="336"/>
    </row>
    <row r="15" spans="1:38">
      <c r="A15" s="12"/>
      <c r="C15" s="8"/>
      <c r="M15" s="8"/>
      <c r="N15" s="8"/>
      <c r="O15" s="8"/>
      <c r="P15" s="8"/>
      <c r="Q15" s="8"/>
      <c r="R15" s="8"/>
      <c r="S15" s="8"/>
      <c r="T15" s="8"/>
      <c r="U15" s="8"/>
      <c r="V15" s="8"/>
      <c r="W15" s="8"/>
    </row>
    <row r="16" spans="1:38">
      <c r="A16" s="207"/>
      <c r="B16" s="207"/>
      <c r="C16" s="207"/>
    </row>
    <row r="17" spans="1:38">
      <c r="A17" s="440" t="s">
        <v>620</v>
      </c>
      <c r="B17" s="440"/>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row>
    <row r="18" spans="1:38">
      <c r="A18" s="440" t="s">
        <v>621</v>
      </c>
      <c r="B18" s="440"/>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row>
    <row r="19" spans="1:38">
      <c r="A19" s="440" t="s">
        <v>622</v>
      </c>
      <c r="B19" s="440"/>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row>
    <row r="20" spans="1:38">
      <c r="A20" s="440" t="s">
        <v>623</v>
      </c>
      <c r="B20" s="440"/>
      <c r="C20" s="440"/>
      <c r="D20" s="440"/>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0"/>
    </row>
    <row r="21" spans="1:38">
      <c r="A21" s="440" t="s">
        <v>624</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row>
    <row r="22" spans="1:38">
      <c r="A22" s="440" t="s">
        <v>625</v>
      </c>
      <c r="B22" s="440"/>
      <c r="C22" s="440"/>
      <c r="D22" s="440"/>
      <c r="E22" s="440"/>
      <c r="F22" s="440"/>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row>
    <row r="23" spans="1:38">
      <c r="A23" s="440" t="s">
        <v>626</v>
      </c>
      <c r="B23" s="440"/>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row>
    <row r="24" spans="1:38">
      <c r="A24" s="440" t="s">
        <v>689</v>
      </c>
      <c r="B24" s="440"/>
      <c r="C24" s="440"/>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0"/>
    </row>
    <row r="25" spans="1:38">
      <c r="A25" s="206"/>
    </row>
  </sheetData>
  <mergeCells count="8">
    <mergeCell ref="A23:AL23"/>
    <mergeCell ref="A24:AL24"/>
    <mergeCell ref="A17:AL17"/>
    <mergeCell ref="A18:AL18"/>
    <mergeCell ref="A19:AL19"/>
    <mergeCell ref="A20:AL20"/>
    <mergeCell ref="A21:AL21"/>
    <mergeCell ref="A22:AL22"/>
  </mergeCells>
  <phoneticPr fontId="17" type="noConversion"/>
  <conditionalFormatting sqref="O5:O14 Q5:Q14">
    <cfRule type="cellIs" dxfId="141" priority="142" operator="equal">
      <formula>"-"</formula>
    </cfRule>
  </conditionalFormatting>
  <conditionalFormatting sqref="T5:T14">
    <cfRule type="cellIs" dxfId="140" priority="140" stopIfTrue="1" operator="equal">
      <formula>"-"</formula>
    </cfRule>
    <cfRule type="containsText" dxfId="139" priority="141" stopIfTrue="1" operator="containsText" text="leer">
      <formula>NOT(ISERROR(SEARCH("leer",T5)))</formula>
    </cfRule>
  </conditionalFormatting>
  <conditionalFormatting sqref="T5:T14">
    <cfRule type="cellIs" dxfId="138" priority="138" stopIfTrue="1" operator="equal">
      <formula>"-"</formula>
    </cfRule>
    <cfRule type="containsText" dxfId="137" priority="139" stopIfTrue="1" operator="containsText" text="leer">
      <formula>NOT(ISERROR(SEARCH("leer",T5)))</formula>
    </cfRule>
  </conditionalFormatting>
  <conditionalFormatting sqref="R5:R14">
    <cfRule type="cellIs" dxfId="136" priority="136" stopIfTrue="1" operator="equal">
      <formula>"-"</formula>
    </cfRule>
    <cfRule type="containsText" dxfId="135" priority="137" stopIfTrue="1" operator="containsText" text="leer">
      <formula>NOT(ISERROR(SEARCH("leer",R5)))</formula>
    </cfRule>
  </conditionalFormatting>
  <conditionalFormatting sqref="R5:R14">
    <cfRule type="cellIs" dxfId="134" priority="134" stopIfTrue="1" operator="equal">
      <formula>"-"</formula>
    </cfRule>
    <cfRule type="containsText" dxfId="133" priority="135" stopIfTrue="1" operator="containsText" text="leer">
      <formula>NOT(ISERROR(SEARCH("leer",R5)))</formula>
    </cfRule>
  </conditionalFormatting>
  <conditionalFormatting sqref="O5:O14">
    <cfRule type="cellIs" dxfId="132" priority="133" operator="equal">
      <formula>"-"</formula>
    </cfRule>
  </conditionalFormatting>
  <conditionalFormatting sqref="R5:R14">
    <cfRule type="cellIs" dxfId="131" priority="131" stopIfTrue="1" operator="equal">
      <formula>"-"</formula>
    </cfRule>
    <cfRule type="containsText" dxfId="130" priority="132" stopIfTrue="1" operator="containsText" text="leer">
      <formula>NOT(ISERROR(SEARCH("leer",R5)))</formula>
    </cfRule>
  </conditionalFormatting>
  <conditionalFormatting sqref="R5:R14">
    <cfRule type="cellIs" dxfId="129" priority="129" stopIfTrue="1" operator="equal">
      <formula>"-"</formula>
    </cfRule>
    <cfRule type="containsText" dxfId="128" priority="130" stopIfTrue="1" operator="containsText" text="leer">
      <formula>NOT(ISERROR(SEARCH("leer",R5)))</formula>
    </cfRule>
  </conditionalFormatting>
  <conditionalFormatting sqref="T5">
    <cfRule type="cellIs" dxfId="127" priority="128" operator="equal">
      <formula>"-"</formula>
    </cfRule>
  </conditionalFormatting>
  <conditionalFormatting sqref="T5">
    <cfRule type="cellIs" dxfId="126" priority="127" operator="equal">
      <formula>"-"</formula>
    </cfRule>
  </conditionalFormatting>
  <conditionalFormatting sqref="U5:V14">
    <cfRule type="cellIs" dxfId="125" priority="125" stopIfTrue="1" operator="equal">
      <formula>"-"</formula>
    </cfRule>
    <cfRule type="containsText" dxfId="124" priority="126" stopIfTrue="1" operator="containsText" text="leer">
      <formula>NOT(ISERROR(SEARCH("leer",U5)))</formula>
    </cfRule>
  </conditionalFormatting>
  <conditionalFormatting sqref="U5:V14">
    <cfRule type="cellIs" dxfId="123" priority="123" stopIfTrue="1" operator="equal">
      <formula>"-"</formula>
    </cfRule>
    <cfRule type="containsText" dxfId="122" priority="124" stopIfTrue="1" operator="containsText" text="leer">
      <formula>NOT(ISERROR(SEARCH("leer",U5)))</formula>
    </cfRule>
  </conditionalFormatting>
  <conditionalFormatting sqref="U5:V14">
    <cfRule type="cellIs" dxfId="121" priority="121" stopIfTrue="1" operator="equal">
      <formula>"-"</formula>
    </cfRule>
    <cfRule type="containsText" dxfId="120" priority="122" stopIfTrue="1" operator="containsText" text="leer">
      <formula>NOT(ISERROR(SEARCH("leer",U5)))</formula>
    </cfRule>
  </conditionalFormatting>
  <conditionalFormatting sqref="U5:V14">
    <cfRule type="cellIs" dxfId="119" priority="119" stopIfTrue="1" operator="equal">
      <formula>"-"</formula>
    </cfRule>
    <cfRule type="containsText" dxfId="118" priority="120" stopIfTrue="1" operator="containsText" text="leer">
      <formula>NOT(ISERROR(SEARCH("leer",U5)))</formula>
    </cfRule>
  </conditionalFormatting>
  <conditionalFormatting sqref="U5:V14">
    <cfRule type="cellIs" dxfId="117" priority="117" stopIfTrue="1" operator="equal">
      <formula>"-"</formula>
    </cfRule>
    <cfRule type="containsText" dxfId="116" priority="118" stopIfTrue="1" operator="containsText" text="leer">
      <formula>NOT(ISERROR(SEARCH("leer",U5)))</formula>
    </cfRule>
  </conditionalFormatting>
  <conditionalFormatting sqref="U5:V14">
    <cfRule type="cellIs" dxfId="115" priority="115" stopIfTrue="1" operator="equal">
      <formula>"-"</formula>
    </cfRule>
    <cfRule type="containsText" dxfId="114" priority="116" stopIfTrue="1" operator="containsText" text="leer">
      <formula>NOT(ISERROR(SEARCH("leer",U5)))</formula>
    </cfRule>
  </conditionalFormatting>
  <conditionalFormatting sqref="U5:V14">
    <cfRule type="cellIs" dxfId="113" priority="113" stopIfTrue="1" operator="equal">
      <formula>"-"</formula>
    </cfRule>
    <cfRule type="containsText" dxfId="112" priority="114" stopIfTrue="1" operator="containsText" text="leer">
      <formula>NOT(ISERROR(SEARCH("leer",U5)))</formula>
    </cfRule>
  </conditionalFormatting>
  <conditionalFormatting sqref="U5:V14">
    <cfRule type="cellIs" dxfId="111" priority="111" stopIfTrue="1" operator="equal">
      <formula>"-"</formula>
    </cfRule>
    <cfRule type="containsText" dxfId="110" priority="112" stopIfTrue="1" operator="containsText" text="leer">
      <formula>NOT(ISERROR(SEARCH("leer",U5)))</formula>
    </cfRule>
  </conditionalFormatting>
  <conditionalFormatting sqref="U5:V14">
    <cfRule type="cellIs" dxfId="109" priority="109" stopIfTrue="1" operator="equal">
      <formula>"-"</formula>
    </cfRule>
    <cfRule type="containsText" dxfId="108" priority="110" stopIfTrue="1" operator="containsText" text="leer">
      <formula>NOT(ISERROR(SEARCH("leer",U5)))</formula>
    </cfRule>
  </conditionalFormatting>
  <conditionalFormatting sqref="U5:V14">
    <cfRule type="cellIs" dxfId="107" priority="107" stopIfTrue="1" operator="equal">
      <formula>"-"</formula>
    </cfRule>
    <cfRule type="containsText" dxfId="106" priority="108" stopIfTrue="1" operator="containsText" text="leer">
      <formula>NOT(ISERROR(SEARCH("leer",U5)))</formula>
    </cfRule>
  </conditionalFormatting>
  <conditionalFormatting sqref="U5:V14">
    <cfRule type="cellIs" dxfId="105" priority="105" stopIfTrue="1" operator="equal">
      <formula>"-"</formula>
    </cfRule>
    <cfRule type="containsText" dxfId="104" priority="106" stopIfTrue="1" operator="containsText" text="leer">
      <formula>NOT(ISERROR(SEARCH("leer",U5)))</formula>
    </cfRule>
  </conditionalFormatting>
  <conditionalFormatting sqref="U5:V14">
    <cfRule type="cellIs" dxfId="103" priority="103" stopIfTrue="1" operator="equal">
      <formula>"-"</formula>
    </cfRule>
    <cfRule type="containsText" dxfId="102" priority="104" stopIfTrue="1" operator="containsText" text="leer">
      <formula>NOT(ISERROR(SEARCH("leer",U5)))</formula>
    </cfRule>
  </conditionalFormatting>
  <conditionalFormatting sqref="U5:V14">
    <cfRule type="cellIs" dxfId="101" priority="101" stopIfTrue="1" operator="equal">
      <formula>"-"</formula>
    </cfRule>
    <cfRule type="containsText" dxfId="100" priority="102" stopIfTrue="1" operator="containsText" text="leer">
      <formula>NOT(ISERROR(SEARCH("leer",U5)))</formula>
    </cfRule>
  </conditionalFormatting>
  <conditionalFormatting sqref="V5:V14">
    <cfRule type="cellIs" dxfId="99" priority="99" stopIfTrue="1" operator="equal">
      <formula>"-"</formula>
    </cfRule>
    <cfRule type="containsText" dxfId="98" priority="100" stopIfTrue="1" operator="containsText" text="leer">
      <formula>NOT(ISERROR(SEARCH("leer",V5)))</formula>
    </cfRule>
  </conditionalFormatting>
  <conditionalFormatting sqref="V5:V14">
    <cfRule type="cellIs" dxfId="97" priority="97" stopIfTrue="1" operator="equal">
      <formula>"-"</formula>
    </cfRule>
    <cfRule type="containsText" dxfId="96" priority="98" stopIfTrue="1" operator="containsText" text="leer">
      <formula>NOT(ISERROR(SEARCH("leer",V5)))</formula>
    </cfRule>
  </conditionalFormatting>
  <conditionalFormatting sqref="V5">
    <cfRule type="cellIs" dxfId="95" priority="96" operator="equal">
      <formula>"-"</formula>
    </cfRule>
  </conditionalFormatting>
  <conditionalFormatting sqref="V5">
    <cfRule type="cellIs" dxfId="94" priority="95" operator="equal">
      <formula>"-"</formula>
    </cfRule>
  </conditionalFormatting>
  <conditionalFormatting sqref="V5:V14">
    <cfRule type="cellIs" dxfId="93" priority="93" stopIfTrue="1" operator="equal">
      <formula>"-"</formula>
    </cfRule>
    <cfRule type="containsText" dxfId="92" priority="94" stopIfTrue="1" operator="containsText" text="leer">
      <formula>NOT(ISERROR(SEARCH("leer",V5)))</formula>
    </cfRule>
  </conditionalFormatting>
  <conditionalFormatting sqref="V5:V14">
    <cfRule type="cellIs" dxfId="91" priority="91" stopIfTrue="1" operator="equal">
      <formula>"-"</formula>
    </cfRule>
    <cfRule type="containsText" dxfId="90" priority="92" stopIfTrue="1" operator="containsText" text="leer">
      <formula>NOT(ISERROR(SEARCH("leer",V5)))</formula>
    </cfRule>
  </conditionalFormatting>
  <conditionalFormatting sqref="V5">
    <cfRule type="cellIs" dxfId="89" priority="90" operator="equal">
      <formula>"-"</formula>
    </cfRule>
  </conditionalFormatting>
  <conditionalFormatting sqref="V5">
    <cfRule type="cellIs" dxfId="88" priority="89" operator="equal">
      <formula>"-"</formula>
    </cfRule>
  </conditionalFormatting>
  <conditionalFormatting sqref="Y5:Y14">
    <cfRule type="cellIs" dxfId="87" priority="87" stopIfTrue="1" operator="equal">
      <formula>"-"</formula>
    </cfRule>
    <cfRule type="containsText" dxfId="86" priority="88" stopIfTrue="1" operator="containsText" text="leer">
      <formula>NOT(ISERROR(SEARCH("leer",Y5)))</formula>
    </cfRule>
  </conditionalFormatting>
  <conditionalFormatting sqref="Y5:Y14">
    <cfRule type="cellIs" dxfId="85" priority="86" stopIfTrue="1" operator="equal">
      <formula>"-"</formula>
    </cfRule>
  </conditionalFormatting>
  <conditionalFormatting sqref="Y5:Y14">
    <cfRule type="cellIs" dxfId="84" priority="84" stopIfTrue="1" operator="equal">
      <formula>"-"</formula>
    </cfRule>
    <cfRule type="containsText" dxfId="83" priority="85" stopIfTrue="1" operator="containsText" text="leer">
      <formula>NOT(ISERROR(SEARCH("leer",Y5)))</formula>
    </cfRule>
  </conditionalFormatting>
  <conditionalFormatting sqref="Y5:Y14">
    <cfRule type="cellIs" dxfId="82" priority="83" stopIfTrue="1" operator="equal">
      <formula>"-"</formula>
    </cfRule>
  </conditionalFormatting>
  <conditionalFormatting sqref="X5:X14">
    <cfRule type="cellIs" dxfId="81" priority="81" stopIfTrue="1" operator="equal">
      <formula>"-"</formula>
    </cfRule>
    <cfRule type="containsText" dxfId="80" priority="82" stopIfTrue="1" operator="containsText" text="leer">
      <formula>NOT(ISERROR(SEARCH("leer",X5)))</formula>
    </cfRule>
  </conditionalFormatting>
  <conditionalFormatting sqref="X5:X14">
    <cfRule type="cellIs" dxfId="79" priority="80" stopIfTrue="1" operator="equal">
      <formula>"-"</formula>
    </cfRule>
  </conditionalFormatting>
  <conditionalFormatting sqref="X5:X14">
    <cfRule type="cellIs" dxfId="78" priority="78" stopIfTrue="1" operator="equal">
      <formula>"-"</formula>
    </cfRule>
    <cfRule type="containsText" dxfId="77" priority="79" stopIfTrue="1" operator="containsText" text="leer">
      <formula>NOT(ISERROR(SEARCH("leer",X5)))</formula>
    </cfRule>
  </conditionalFormatting>
  <conditionalFormatting sqref="X5:X14">
    <cfRule type="cellIs" dxfId="76" priority="77" stopIfTrue="1" operator="equal">
      <formula>"-"</formula>
    </cfRule>
  </conditionalFormatting>
  <conditionalFormatting sqref="Y5">
    <cfRule type="cellIs" dxfId="75" priority="75" stopIfTrue="1" operator="equal">
      <formula>"-"</formula>
    </cfRule>
    <cfRule type="containsText" dxfId="74" priority="76" stopIfTrue="1" operator="containsText" text="leer">
      <formula>NOT(ISERROR(SEARCH("leer",Y5)))</formula>
    </cfRule>
  </conditionalFormatting>
  <conditionalFormatting sqref="Y5">
    <cfRule type="cellIs" dxfId="73" priority="73" stopIfTrue="1" operator="equal">
      <formula>"-"</formula>
    </cfRule>
    <cfRule type="containsText" dxfId="72" priority="74" stopIfTrue="1" operator="containsText" text="leer">
      <formula>NOT(ISERROR(SEARCH("leer",Y5)))</formula>
    </cfRule>
  </conditionalFormatting>
  <conditionalFormatting sqref="Y5">
    <cfRule type="cellIs" dxfId="71" priority="71" stopIfTrue="1" operator="equal">
      <formula>"-"</formula>
    </cfRule>
    <cfRule type="containsText" dxfId="70" priority="72" stopIfTrue="1" operator="containsText" text="leer">
      <formula>NOT(ISERROR(SEARCH("leer",Y5)))</formula>
    </cfRule>
  </conditionalFormatting>
  <conditionalFormatting sqref="Y5">
    <cfRule type="cellIs" dxfId="69" priority="69" stopIfTrue="1" operator="equal">
      <formula>"-"</formula>
    </cfRule>
    <cfRule type="containsText" dxfId="68" priority="70" stopIfTrue="1" operator="containsText" text="leer">
      <formula>NOT(ISERROR(SEARCH("leer",Y5)))</formula>
    </cfRule>
  </conditionalFormatting>
  <conditionalFormatting sqref="Y5">
    <cfRule type="cellIs" dxfId="67" priority="67" stopIfTrue="1" operator="equal">
      <formula>"-"</formula>
    </cfRule>
    <cfRule type="containsText" dxfId="66" priority="68" stopIfTrue="1" operator="containsText" text="leer">
      <formula>NOT(ISERROR(SEARCH("leer",Y5)))</formula>
    </cfRule>
  </conditionalFormatting>
  <conditionalFormatting sqref="Y5">
    <cfRule type="cellIs" dxfId="65" priority="65" stopIfTrue="1" operator="equal">
      <formula>"-"</formula>
    </cfRule>
    <cfRule type="containsText" dxfId="64" priority="66" stopIfTrue="1" operator="containsText" text="leer">
      <formula>NOT(ISERROR(SEARCH("leer",Y5)))</formula>
    </cfRule>
  </conditionalFormatting>
  <conditionalFormatting sqref="Y5">
    <cfRule type="cellIs" dxfId="63" priority="63" stopIfTrue="1" operator="equal">
      <formula>"-"</formula>
    </cfRule>
    <cfRule type="containsText" dxfId="62" priority="64" stopIfTrue="1" operator="containsText" text="leer">
      <formula>NOT(ISERROR(SEARCH("leer",Y5)))</formula>
    </cfRule>
  </conditionalFormatting>
  <conditionalFormatting sqref="Y5">
    <cfRule type="cellIs" dxfId="61" priority="61" stopIfTrue="1" operator="equal">
      <formula>"-"</formula>
    </cfRule>
    <cfRule type="containsText" dxfId="60" priority="62" stopIfTrue="1" operator="containsText" text="leer">
      <formula>NOT(ISERROR(SEARCH("leer",Y5)))</formula>
    </cfRule>
  </conditionalFormatting>
  <conditionalFormatting sqref="Y5">
    <cfRule type="cellIs" dxfId="59" priority="59" stopIfTrue="1" operator="equal">
      <formula>"-"</formula>
    </cfRule>
    <cfRule type="containsText" dxfId="58" priority="60" stopIfTrue="1" operator="containsText" text="leer">
      <formula>NOT(ISERROR(SEARCH("leer",Y5)))</formula>
    </cfRule>
  </conditionalFormatting>
  <conditionalFormatting sqref="Y5">
    <cfRule type="cellIs" dxfId="57" priority="57" stopIfTrue="1" operator="equal">
      <formula>"-"</formula>
    </cfRule>
    <cfRule type="containsText" dxfId="56" priority="58" stopIfTrue="1" operator="containsText" text="leer">
      <formula>NOT(ISERROR(SEARCH("leer",Y5)))</formula>
    </cfRule>
  </conditionalFormatting>
  <conditionalFormatting sqref="Y5">
    <cfRule type="cellIs" dxfId="55" priority="55" stopIfTrue="1" operator="equal">
      <formula>"-"</formula>
    </cfRule>
    <cfRule type="containsText" dxfId="54" priority="56" stopIfTrue="1" operator="containsText" text="leer">
      <formula>NOT(ISERROR(SEARCH("leer",Y5)))</formula>
    </cfRule>
  </conditionalFormatting>
  <conditionalFormatting sqref="Y5">
    <cfRule type="cellIs" dxfId="53" priority="53" stopIfTrue="1" operator="equal">
      <formula>"-"</formula>
    </cfRule>
    <cfRule type="containsText" dxfId="52" priority="54" stopIfTrue="1" operator="containsText" text="leer">
      <formula>NOT(ISERROR(SEARCH("leer",Y5)))</formula>
    </cfRule>
  </conditionalFormatting>
  <conditionalFormatting sqref="Y5">
    <cfRule type="cellIs" dxfId="51" priority="51" stopIfTrue="1" operator="equal">
      <formula>"-"</formula>
    </cfRule>
    <cfRule type="containsText" dxfId="50" priority="52" stopIfTrue="1" operator="containsText" text="leer">
      <formula>NOT(ISERROR(SEARCH("leer",Y5)))</formula>
    </cfRule>
  </conditionalFormatting>
  <conditionalFormatting sqref="Y5">
    <cfRule type="cellIs" dxfId="49" priority="49" stopIfTrue="1" operator="equal">
      <formula>"-"</formula>
    </cfRule>
    <cfRule type="containsText" dxfId="48" priority="50" stopIfTrue="1" operator="containsText" text="leer">
      <formula>NOT(ISERROR(SEARCH("leer",Y5)))</formula>
    </cfRule>
  </conditionalFormatting>
  <conditionalFormatting sqref="Y5">
    <cfRule type="cellIs" dxfId="47" priority="47" stopIfTrue="1" operator="equal">
      <formula>"-"</formula>
    </cfRule>
    <cfRule type="containsText" dxfId="46" priority="48" stopIfTrue="1" operator="containsText" text="leer">
      <formula>NOT(ISERROR(SEARCH("leer",Y5)))</formula>
    </cfRule>
  </conditionalFormatting>
  <conditionalFormatting sqref="Y5">
    <cfRule type="cellIs" dxfId="45" priority="46" operator="equal">
      <formula>"-"</formula>
    </cfRule>
  </conditionalFormatting>
  <conditionalFormatting sqref="Y5">
    <cfRule type="cellIs" dxfId="44" priority="45" operator="equal">
      <formula>"-"</formula>
    </cfRule>
  </conditionalFormatting>
  <conditionalFormatting sqref="Y5">
    <cfRule type="cellIs" dxfId="43" priority="43" stopIfTrue="1" operator="equal">
      <formula>"-"</formula>
    </cfRule>
    <cfRule type="containsText" dxfId="42" priority="44" stopIfTrue="1" operator="containsText" text="leer">
      <formula>NOT(ISERROR(SEARCH("leer",Y5)))</formula>
    </cfRule>
  </conditionalFormatting>
  <conditionalFormatting sqref="Y5">
    <cfRule type="cellIs" dxfId="41" priority="41" stopIfTrue="1" operator="equal">
      <formula>"-"</formula>
    </cfRule>
    <cfRule type="containsText" dxfId="40" priority="42" stopIfTrue="1" operator="containsText" text="leer">
      <formula>NOT(ISERROR(SEARCH("leer",Y5)))</formula>
    </cfRule>
  </conditionalFormatting>
  <conditionalFormatting sqref="Y5">
    <cfRule type="cellIs" dxfId="39" priority="40" operator="equal">
      <formula>"-"</formula>
    </cfRule>
  </conditionalFormatting>
  <conditionalFormatting sqref="Y5">
    <cfRule type="cellIs" dxfId="38" priority="39" operator="equal">
      <formula>"-"</formula>
    </cfRule>
  </conditionalFormatting>
  <conditionalFormatting sqref="Y5">
    <cfRule type="cellIs" dxfId="37" priority="37" stopIfTrue="1" operator="equal">
      <formula>"-"</formula>
    </cfRule>
    <cfRule type="containsText" dxfId="36" priority="38" stopIfTrue="1" operator="containsText" text="leer">
      <formula>NOT(ISERROR(SEARCH("leer",Y5)))</formula>
    </cfRule>
  </conditionalFormatting>
  <conditionalFormatting sqref="Y5">
    <cfRule type="cellIs" dxfId="35" priority="35" stopIfTrue="1" operator="equal">
      <formula>"-"</formula>
    </cfRule>
    <cfRule type="containsText" dxfId="34" priority="36" stopIfTrue="1" operator="containsText" text="leer">
      <formula>NOT(ISERROR(SEARCH("leer",Y5)))</formula>
    </cfRule>
  </conditionalFormatting>
  <conditionalFormatting sqref="Y5">
    <cfRule type="cellIs" dxfId="33" priority="33" stopIfTrue="1" operator="equal">
      <formula>"-"</formula>
    </cfRule>
    <cfRule type="containsText" dxfId="32" priority="34" stopIfTrue="1" operator="containsText" text="leer">
      <formula>NOT(ISERROR(SEARCH("leer",Y5)))</formula>
    </cfRule>
  </conditionalFormatting>
  <conditionalFormatting sqref="Y5">
    <cfRule type="cellIs" dxfId="31" priority="31" stopIfTrue="1" operator="equal">
      <formula>"-"</formula>
    </cfRule>
    <cfRule type="containsText" dxfId="30" priority="32" stopIfTrue="1" operator="containsText" text="leer">
      <formula>NOT(ISERROR(SEARCH("leer",Y5)))</formula>
    </cfRule>
  </conditionalFormatting>
  <conditionalFormatting sqref="Y5">
    <cfRule type="cellIs" dxfId="29" priority="29" stopIfTrue="1" operator="equal">
      <formula>"-"</formula>
    </cfRule>
    <cfRule type="containsText" dxfId="28" priority="30" stopIfTrue="1" operator="containsText" text="leer">
      <formula>NOT(ISERROR(SEARCH("leer",Y5)))</formula>
    </cfRule>
  </conditionalFormatting>
  <conditionalFormatting sqref="Y5">
    <cfRule type="cellIs" dxfId="27" priority="27" stopIfTrue="1" operator="equal">
      <formula>"-"</formula>
    </cfRule>
    <cfRule type="containsText" dxfId="26" priority="28" stopIfTrue="1" operator="containsText" text="leer">
      <formula>NOT(ISERROR(SEARCH("leer",Y5)))</formula>
    </cfRule>
  </conditionalFormatting>
  <conditionalFormatting sqref="Y5">
    <cfRule type="cellIs" dxfId="25" priority="25" stopIfTrue="1" operator="equal">
      <formula>"-"</formula>
    </cfRule>
    <cfRule type="containsText" dxfId="24" priority="26" stopIfTrue="1" operator="containsText" text="leer">
      <formula>NOT(ISERROR(SEARCH("leer",Y5)))</formula>
    </cfRule>
  </conditionalFormatting>
  <conditionalFormatting sqref="Y5">
    <cfRule type="cellIs" dxfId="23" priority="23" stopIfTrue="1" operator="equal">
      <formula>"-"</formula>
    </cfRule>
    <cfRule type="containsText" dxfId="22" priority="24" stopIfTrue="1" operator="containsText" text="leer">
      <formula>NOT(ISERROR(SEARCH("leer",Y5)))</formula>
    </cfRule>
  </conditionalFormatting>
  <conditionalFormatting sqref="Y5">
    <cfRule type="cellIs" dxfId="21" priority="21" stopIfTrue="1" operator="equal">
      <formula>"-"</formula>
    </cfRule>
    <cfRule type="containsText" dxfId="20" priority="22" stopIfTrue="1" operator="containsText" text="leer">
      <formula>NOT(ISERROR(SEARCH("leer",Y5)))</formula>
    </cfRule>
  </conditionalFormatting>
  <conditionalFormatting sqref="Y5">
    <cfRule type="cellIs" dxfId="19" priority="19" stopIfTrue="1" operator="equal">
      <formula>"-"</formula>
    </cfRule>
    <cfRule type="containsText" dxfId="18" priority="20" stopIfTrue="1" operator="containsText" text="leer">
      <formula>NOT(ISERROR(SEARCH("leer",Y5)))</formula>
    </cfRule>
  </conditionalFormatting>
  <conditionalFormatting sqref="Y5">
    <cfRule type="cellIs" dxfId="17" priority="17" stopIfTrue="1" operator="equal">
      <formula>"-"</formula>
    </cfRule>
    <cfRule type="containsText" dxfId="16" priority="18" stopIfTrue="1" operator="containsText" text="leer">
      <formula>NOT(ISERROR(SEARCH("leer",Y5)))</formula>
    </cfRule>
  </conditionalFormatting>
  <conditionalFormatting sqref="Y5">
    <cfRule type="cellIs" dxfId="15" priority="15" stopIfTrue="1" operator="equal">
      <formula>"-"</formula>
    </cfRule>
    <cfRule type="containsText" dxfId="14" priority="16" stopIfTrue="1" operator="containsText" text="leer">
      <formula>NOT(ISERROR(SEARCH("leer",Y5)))</formula>
    </cfRule>
  </conditionalFormatting>
  <conditionalFormatting sqref="Y5">
    <cfRule type="cellIs" dxfId="13" priority="13" stopIfTrue="1" operator="equal">
      <formula>"-"</formula>
    </cfRule>
    <cfRule type="containsText" dxfId="12" priority="14" stopIfTrue="1" operator="containsText" text="leer">
      <formula>NOT(ISERROR(SEARCH("leer",Y5)))</formula>
    </cfRule>
  </conditionalFormatting>
  <conditionalFormatting sqref="Y5">
    <cfRule type="cellIs" dxfId="11" priority="11" stopIfTrue="1" operator="equal">
      <formula>"-"</formula>
    </cfRule>
    <cfRule type="containsText" dxfId="10" priority="12" stopIfTrue="1" operator="containsText" text="leer">
      <formula>NOT(ISERROR(SEARCH("leer",Y5)))</formula>
    </cfRule>
  </conditionalFormatting>
  <conditionalFormatting sqref="Y5">
    <cfRule type="cellIs" dxfId="9" priority="9" stopIfTrue="1" operator="equal">
      <formula>"-"</formula>
    </cfRule>
    <cfRule type="containsText" dxfId="8" priority="10" stopIfTrue="1" operator="containsText" text="leer">
      <formula>NOT(ISERROR(SEARCH("leer",Y5)))</formula>
    </cfRule>
  </conditionalFormatting>
  <conditionalFormatting sqref="Y5">
    <cfRule type="cellIs" dxfId="7" priority="8" operator="equal">
      <formula>"-"</formula>
    </cfRule>
  </conditionalFormatting>
  <conditionalFormatting sqref="Y5">
    <cfRule type="cellIs" dxfId="6" priority="7" operator="equal">
      <formula>"-"</formula>
    </cfRule>
  </conditionalFormatting>
  <conditionalFormatting sqref="Y5">
    <cfRule type="cellIs" dxfId="5" priority="5" stopIfTrue="1" operator="equal">
      <formula>"-"</formula>
    </cfRule>
    <cfRule type="containsText" dxfId="4" priority="6" stopIfTrue="1" operator="containsText" text="leer">
      <formula>NOT(ISERROR(SEARCH("leer",Y5)))</formula>
    </cfRule>
  </conditionalFormatting>
  <conditionalFormatting sqref="Y5">
    <cfRule type="cellIs" dxfId="3" priority="3" stopIfTrue="1" operator="equal">
      <formula>"-"</formula>
    </cfRule>
    <cfRule type="containsText" dxfId="2" priority="4" stopIfTrue="1" operator="containsText" text="leer">
      <formula>NOT(ISERROR(SEARCH("leer",Y5)))</formula>
    </cfRule>
  </conditionalFormatting>
  <conditionalFormatting sqref="Y5">
    <cfRule type="cellIs" dxfId="1" priority="2" operator="equal">
      <formula>"-"</formula>
    </cfRule>
  </conditionalFormatting>
  <conditionalFormatting sqref="Y5">
    <cfRule type="cellIs" dxfId="0" priority="1" operator="equal">
      <formula>"-"</formula>
    </cfRule>
  </conditionalFormatting>
  <hyperlinks>
    <hyperlink ref="A1" location="Index!A1" display="zurück"/>
  </hyperlinks>
  <pageMargins left="0.79000000000000015" right="0.79000000000000015" top="0.98" bottom="0.98" header="0.51" footer="0.51"/>
  <pageSetup paperSize="9" scale="28"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Ruler="0" zoomScaleNormal="100" workbookViewId="0"/>
  </sheetViews>
  <sheetFormatPr baseColWidth="10" defaultColWidth="11.42578125" defaultRowHeight="12.75"/>
  <cols>
    <col min="1" max="1" width="80.140625" customWidth="1"/>
  </cols>
  <sheetData>
    <row r="1" spans="1:2" s="5" customFormat="1">
      <c r="A1" s="92" t="s">
        <v>343</v>
      </c>
    </row>
    <row r="2" spans="1:2" s="5" customFormat="1">
      <c r="A2" s="92"/>
    </row>
    <row r="3" spans="1:2" ht="15">
      <c r="A3" s="110" t="s">
        <v>80</v>
      </c>
      <c r="B3" t="s">
        <v>477</v>
      </c>
    </row>
    <row r="4" spans="1:2" ht="15">
      <c r="A4" s="110"/>
      <c r="B4" t="s">
        <v>828</v>
      </c>
    </row>
    <row r="5" spans="1:2" ht="25.5">
      <c r="A5" s="232" t="s">
        <v>435</v>
      </c>
    </row>
    <row r="6" spans="1:2">
      <c r="A6" s="232"/>
    </row>
    <row r="7" spans="1:2">
      <c r="A7" s="232" t="s">
        <v>575</v>
      </c>
    </row>
    <row r="8" spans="1:2">
      <c r="A8" s="232" t="s">
        <v>576</v>
      </c>
    </row>
    <row r="9" spans="1:2">
      <c r="A9" s="232" t="s">
        <v>577</v>
      </c>
    </row>
    <row r="10" spans="1:2">
      <c r="A10" s="232"/>
    </row>
    <row r="11" spans="1:2">
      <c r="A11" s="232" t="s">
        <v>436</v>
      </c>
    </row>
    <row r="12" spans="1:2">
      <c r="A12" s="107"/>
    </row>
    <row r="25" spans="1:1">
      <c r="A25" s="53"/>
    </row>
  </sheetData>
  <phoneticPr fontId="17" type="noConversion"/>
  <hyperlinks>
    <hyperlink ref="A1" location="Index!A1" display="zurück"/>
  </hyperlinks>
  <pageMargins left="0.78740157499999996" right="0.78740157499999996" top="0.984251969" bottom="0.984251969" header="0.5" footer="0.5"/>
  <headerFooter alignWithMargins="0"/>
  <customProperties>
    <customPr name="_pios_id" r:id="rId1"/>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Ruler="0" zoomScaleNormal="100" workbookViewId="0"/>
  </sheetViews>
  <sheetFormatPr baseColWidth="10" defaultColWidth="11.42578125" defaultRowHeight="12.75"/>
  <cols>
    <col min="1" max="1" width="80.140625" customWidth="1"/>
  </cols>
  <sheetData>
    <row r="1" spans="1:2" s="5" customFormat="1">
      <c r="A1" s="92" t="s">
        <v>343</v>
      </c>
    </row>
    <row r="2" spans="1:2" s="5" customFormat="1">
      <c r="A2" s="92"/>
    </row>
    <row r="3" spans="1:2" ht="15">
      <c r="A3" s="110" t="s">
        <v>437</v>
      </c>
    </row>
    <row r="4" spans="1:2" ht="15">
      <c r="A4" s="110"/>
    </row>
    <row r="5" spans="1:2" ht="38.25">
      <c r="A5" s="232" t="s">
        <v>574</v>
      </c>
      <c r="B5" s="5"/>
    </row>
    <row r="19" spans="1:1">
      <c r="A19" s="53"/>
    </row>
  </sheetData>
  <phoneticPr fontId="17" type="noConversion"/>
  <hyperlinks>
    <hyperlink ref="A1" location="Index!A1" display="zurück"/>
  </hyperlinks>
  <pageMargins left="0.78740157499999996" right="0.78740157499999996" top="0.984251969" bottom="0.984251969" header="0.5" footer="0.5"/>
  <headerFooter alignWithMargins="0"/>
  <customProperties>
    <customPr name="_pios_id" r:id="rId1"/>
  </customPropertie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V164"/>
  <sheetViews>
    <sheetView showRuler="0" zoomScaleNormal="100" workbookViewId="0"/>
  </sheetViews>
  <sheetFormatPr baseColWidth="10" defaultColWidth="10.7109375" defaultRowHeight="12.75"/>
  <cols>
    <col min="1" max="1" width="41" style="5" customWidth="1"/>
    <col min="2" max="2" width="23.140625" style="5" customWidth="1"/>
    <col min="3" max="3" width="9.85546875" style="8" customWidth="1"/>
    <col min="4" max="6" width="12.42578125" style="5" customWidth="1"/>
    <col min="7" max="8" width="11.42578125" style="5" customWidth="1"/>
    <col min="9" max="9" width="10.42578125" style="5" customWidth="1"/>
    <col min="10" max="12" width="10.7109375" style="8" customWidth="1"/>
    <col min="13" max="13" width="10.7109375" style="8"/>
    <col min="14" max="16384" width="10.7109375" style="5"/>
  </cols>
  <sheetData>
    <row r="1" spans="1:19">
      <c r="A1" s="92" t="s">
        <v>343</v>
      </c>
      <c r="C1" s="5"/>
      <c r="J1" s="5"/>
      <c r="K1" s="5"/>
      <c r="L1" s="5"/>
      <c r="M1" s="5"/>
    </row>
    <row r="2" spans="1:19">
      <c r="A2" s="92"/>
      <c r="C2" s="5"/>
      <c r="J2" s="5"/>
      <c r="K2" s="5"/>
      <c r="L2" s="5"/>
      <c r="M2" s="5"/>
    </row>
    <row r="3" spans="1:19" ht="13.5">
      <c r="A3" s="4" t="s">
        <v>294</v>
      </c>
      <c r="C3" s="5" t="s">
        <v>385</v>
      </c>
      <c r="D3" s="5" t="s">
        <v>477</v>
      </c>
      <c r="F3" s="4">
        <v>2005</v>
      </c>
      <c r="G3" s="4">
        <v>2006</v>
      </c>
      <c r="H3" s="4">
        <v>2007</v>
      </c>
      <c r="I3" s="4">
        <v>2008</v>
      </c>
      <c r="J3" s="4">
        <v>2009</v>
      </c>
      <c r="K3" s="4">
        <v>2010</v>
      </c>
      <c r="L3" s="4">
        <v>2011</v>
      </c>
      <c r="M3" s="22">
        <v>2012</v>
      </c>
      <c r="N3" s="4">
        <v>2013</v>
      </c>
      <c r="O3" s="22" t="s">
        <v>697</v>
      </c>
      <c r="P3" s="4">
        <v>2014</v>
      </c>
      <c r="Q3" s="4">
        <v>2015</v>
      </c>
      <c r="R3" s="22" t="s">
        <v>791</v>
      </c>
      <c r="S3" s="342">
        <v>2016</v>
      </c>
    </row>
    <row r="4" spans="1:19">
      <c r="A4" s="4"/>
      <c r="C4" s="117"/>
      <c r="D4" s="8"/>
      <c r="F4" s="4"/>
      <c r="G4" s="4"/>
      <c r="H4" s="4"/>
      <c r="I4" s="4"/>
      <c r="J4" s="4"/>
      <c r="K4" s="117"/>
      <c r="L4" s="117"/>
      <c r="N4" s="8"/>
      <c r="O4" s="8"/>
      <c r="P4" s="8"/>
      <c r="Q4" s="8"/>
      <c r="R4" s="8"/>
      <c r="S4" s="340"/>
    </row>
    <row r="5" spans="1:19">
      <c r="A5" s="4" t="s">
        <v>296</v>
      </c>
      <c r="D5" s="8"/>
      <c r="J5" s="5"/>
      <c r="N5" s="8"/>
      <c r="O5" s="8"/>
      <c r="P5" s="8"/>
      <c r="Q5" s="8"/>
      <c r="R5" s="8"/>
      <c r="S5" s="340"/>
    </row>
    <row r="6" spans="1:19" ht="14.25">
      <c r="A6" s="5" t="s">
        <v>353</v>
      </c>
      <c r="B6" s="5" t="s">
        <v>354</v>
      </c>
      <c r="D6" s="8" t="s">
        <v>561</v>
      </c>
      <c r="F6" s="196">
        <v>7499</v>
      </c>
      <c r="G6" s="196">
        <v>7895</v>
      </c>
      <c r="H6" s="196">
        <v>8712</v>
      </c>
      <c r="I6" s="196">
        <v>8980</v>
      </c>
      <c r="J6" s="227">
        <v>8558</v>
      </c>
      <c r="K6" s="164">
        <v>8736</v>
      </c>
      <c r="L6" s="164">
        <v>8599</v>
      </c>
      <c r="M6" s="19">
        <v>8576</v>
      </c>
      <c r="N6" s="19">
        <v>8470</v>
      </c>
      <c r="O6" s="19">
        <v>8575</v>
      </c>
      <c r="P6" s="68" t="s">
        <v>792</v>
      </c>
      <c r="Q6" s="19">
        <v>8224</v>
      </c>
      <c r="R6" s="19">
        <v>8224</v>
      </c>
      <c r="S6" s="340">
        <v>8188</v>
      </c>
    </row>
    <row r="7" spans="1:19" ht="14.25">
      <c r="A7" s="15" t="s">
        <v>309</v>
      </c>
      <c r="B7" s="5" t="s">
        <v>354</v>
      </c>
      <c r="C7" s="8">
        <v>1</v>
      </c>
      <c r="D7" s="8" t="s">
        <v>561</v>
      </c>
      <c r="F7" s="196">
        <v>1089</v>
      </c>
      <c r="G7" s="196">
        <v>1391</v>
      </c>
      <c r="H7" s="196">
        <v>1741</v>
      </c>
      <c r="I7" s="196">
        <v>1608</v>
      </c>
      <c r="J7" s="227">
        <v>1391</v>
      </c>
      <c r="K7" s="164">
        <v>1218</v>
      </c>
      <c r="L7" s="164">
        <v>1095</v>
      </c>
      <c r="M7" s="19">
        <v>1025</v>
      </c>
      <c r="N7" s="68" t="s">
        <v>758</v>
      </c>
      <c r="O7" s="68" t="s">
        <v>758</v>
      </c>
      <c r="P7" s="19">
        <v>1233</v>
      </c>
      <c r="Q7" s="19">
        <v>1149</v>
      </c>
      <c r="R7" s="19">
        <v>1149</v>
      </c>
      <c r="S7" s="340">
        <v>1124</v>
      </c>
    </row>
    <row r="8" spans="1:19">
      <c r="A8" s="15"/>
      <c r="B8" s="5" t="s">
        <v>588</v>
      </c>
      <c r="D8" s="8" t="s">
        <v>561</v>
      </c>
      <c r="F8" s="5">
        <v>14.1</v>
      </c>
      <c r="G8" s="5">
        <v>17.600000000000001</v>
      </c>
      <c r="H8" s="16">
        <v>20</v>
      </c>
      <c r="I8" s="5">
        <v>17.899999999999999</v>
      </c>
      <c r="J8" s="60">
        <v>16.3</v>
      </c>
      <c r="K8" s="68">
        <v>13.9</v>
      </c>
      <c r="L8" s="68">
        <v>12.7</v>
      </c>
      <c r="M8" s="37">
        <f>M7/M6*100</f>
        <v>11.95195895522388</v>
      </c>
      <c r="N8" s="37">
        <v>13.4</v>
      </c>
      <c r="O8" s="37">
        <v>13.2</v>
      </c>
      <c r="P8" s="37">
        <v>14.7</v>
      </c>
      <c r="Q8" s="37">
        <v>14</v>
      </c>
      <c r="R8" s="37">
        <v>14</v>
      </c>
      <c r="S8" s="340">
        <v>13.9</v>
      </c>
    </row>
    <row r="9" spans="1:19">
      <c r="A9" s="15" t="s">
        <v>310</v>
      </c>
      <c r="B9" s="5" t="s">
        <v>354</v>
      </c>
      <c r="C9" s="8">
        <v>2</v>
      </c>
      <c r="D9" s="8" t="s">
        <v>561</v>
      </c>
      <c r="F9" s="196">
        <v>2395</v>
      </c>
      <c r="G9" s="196">
        <v>2028</v>
      </c>
      <c r="H9" s="196">
        <v>1893</v>
      </c>
      <c r="I9" s="196">
        <v>1835</v>
      </c>
      <c r="J9" s="227">
        <v>1641</v>
      </c>
      <c r="K9" s="164">
        <v>1469</v>
      </c>
      <c r="L9" s="164">
        <v>1378</v>
      </c>
      <c r="M9" s="19">
        <v>1360</v>
      </c>
      <c r="N9" s="19">
        <v>1237</v>
      </c>
      <c r="O9" s="19">
        <v>1237</v>
      </c>
      <c r="P9" s="19">
        <v>1213</v>
      </c>
      <c r="Q9" s="19">
        <v>1225</v>
      </c>
      <c r="R9" s="19">
        <v>1225</v>
      </c>
      <c r="S9" s="340">
        <v>1161</v>
      </c>
    </row>
    <row r="10" spans="1:19">
      <c r="B10" s="5" t="s">
        <v>588</v>
      </c>
      <c r="D10" s="8" t="s">
        <v>561</v>
      </c>
      <c r="F10" s="5">
        <v>31.9</v>
      </c>
      <c r="G10" s="5">
        <v>25.7</v>
      </c>
      <c r="H10" s="16">
        <v>21.728650137741045</v>
      </c>
      <c r="I10" s="5">
        <v>20.399999999999999</v>
      </c>
      <c r="J10" s="60">
        <v>19.2</v>
      </c>
      <c r="K10" s="68">
        <v>16.8</v>
      </c>
      <c r="L10" s="89">
        <v>16</v>
      </c>
      <c r="M10" s="37">
        <f>M9/M6*100</f>
        <v>15.858208955223882</v>
      </c>
      <c r="N10" s="37">
        <f>N9/N6*100</f>
        <v>14.604486422668241</v>
      </c>
      <c r="O10" s="37">
        <f>O9/O6*100</f>
        <v>14.425655976676385</v>
      </c>
      <c r="P10" s="37">
        <f>P9/8371*100</f>
        <v>14.490502926770995</v>
      </c>
      <c r="Q10" s="37">
        <v>14.9</v>
      </c>
      <c r="R10" s="37">
        <v>14.9</v>
      </c>
      <c r="S10" s="340">
        <v>14.2</v>
      </c>
    </row>
    <row r="11" spans="1:19">
      <c r="A11" s="5" t="s">
        <v>467</v>
      </c>
      <c r="B11" s="5" t="s">
        <v>354</v>
      </c>
      <c r="D11" s="8" t="s">
        <v>561</v>
      </c>
      <c r="F11" s="196">
        <v>6694</v>
      </c>
      <c r="G11" s="164">
        <v>7072</v>
      </c>
      <c r="H11" s="164">
        <v>7846</v>
      </c>
      <c r="I11" s="164">
        <v>8168</v>
      </c>
      <c r="J11" s="164">
        <v>7837</v>
      </c>
      <c r="K11" s="164">
        <v>7806</v>
      </c>
      <c r="L11" s="164">
        <v>7691</v>
      </c>
      <c r="M11" s="19">
        <v>7717</v>
      </c>
      <c r="N11" s="19">
        <v>7229</v>
      </c>
      <c r="O11" s="19">
        <v>7664</v>
      </c>
      <c r="P11" s="19">
        <v>7654</v>
      </c>
      <c r="Q11" s="8">
        <v>7348</v>
      </c>
      <c r="R11" s="8">
        <v>7401</v>
      </c>
      <c r="S11" s="340">
        <v>7484</v>
      </c>
    </row>
    <row r="12" spans="1:19">
      <c r="A12" s="15" t="s">
        <v>468</v>
      </c>
      <c r="B12" s="5" t="s">
        <v>354</v>
      </c>
      <c r="D12" s="8" t="s">
        <v>561</v>
      </c>
      <c r="F12" s="196">
        <v>3704</v>
      </c>
      <c r="G12" s="164">
        <v>3711</v>
      </c>
      <c r="H12" s="164">
        <v>3851</v>
      </c>
      <c r="I12" s="164">
        <v>3873</v>
      </c>
      <c r="J12" s="164">
        <v>4032</v>
      </c>
      <c r="K12" s="164">
        <v>4076</v>
      </c>
      <c r="L12" s="164">
        <v>4026</v>
      </c>
      <c r="M12" s="19">
        <v>4161</v>
      </c>
      <c r="N12" s="19">
        <v>3701</v>
      </c>
      <c r="O12" s="19">
        <v>4131</v>
      </c>
      <c r="P12" s="19">
        <v>4108</v>
      </c>
      <c r="Q12" s="8">
        <v>4022</v>
      </c>
      <c r="R12" s="8">
        <v>4074</v>
      </c>
      <c r="S12" s="340">
        <v>4034</v>
      </c>
    </row>
    <row r="13" spans="1:19">
      <c r="A13" s="5" t="s">
        <v>282</v>
      </c>
      <c r="B13" s="5" t="s">
        <v>354</v>
      </c>
      <c r="D13" s="8" t="s">
        <v>561</v>
      </c>
      <c r="F13" s="196">
        <v>805</v>
      </c>
      <c r="G13" s="196">
        <v>823</v>
      </c>
      <c r="H13" s="196">
        <v>866</v>
      </c>
      <c r="I13" s="196">
        <v>812</v>
      </c>
      <c r="J13" s="227">
        <v>721</v>
      </c>
      <c r="K13" s="164">
        <v>930</v>
      </c>
      <c r="L13" s="164">
        <v>908</v>
      </c>
      <c r="M13" s="19">
        <v>860</v>
      </c>
      <c r="N13" s="19">
        <v>1241</v>
      </c>
      <c r="O13" s="19">
        <v>911</v>
      </c>
      <c r="P13" s="19">
        <v>803</v>
      </c>
      <c r="Q13" s="8">
        <v>876</v>
      </c>
      <c r="R13" s="8">
        <v>823</v>
      </c>
      <c r="S13" s="340">
        <v>704</v>
      </c>
    </row>
    <row r="14" spans="1:19">
      <c r="A14" s="15" t="s">
        <v>283</v>
      </c>
      <c r="B14" s="5" t="s">
        <v>284</v>
      </c>
      <c r="D14" s="8" t="s">
        <v>561</v>
      </c>
      <c r="F14" s="5">
        <v>10.7</v>
      </c>
      <c r="G14" s="5">
        <v>10.4</v>
      </c>
      <c r="H14" s="5">
        <v>9.9</v>
      </c>
      <c r="I14" s="5">
        <v>9</v>
      </c>
      <c r="J14" s="60">
        <v>8.3000000000000007</v>
      </c>
      <c r="K14" s="68">
        <v>10.7</v>
      </c>
      <c r="L14" s="68">
        <v>10.6</v>
      </c>
      <c r="M14" s="37">
        <f>M13/M6*100</f>
        <v>10.027985074626866</v>
      </c>
      <c r="N14" s="37">
        <v>14.651711924439201</v>
      </c>
      <c r="O14" s="37">
        <f>O13/O6*100</f>
        <v>10.623906705539358</v>
      </c>
      <c r="P14" s="269">
        <v>9.6</v>
      </c>
      <c r="Q14" s="8">
        <v>10.7</v>
      </c>
      <c r="R14" s="25">
        <v>10</v>
      </c>
      <c r="S14" s="340">
        <v>8.6</v>
      </c>
    </row>
    <row r="15" spans="1:19" ht="14.25">
      <c r="A15" s="15" t="s">
        <v>308</v>
      </c>
      <c r="B15" s="5" t="s">
        <v>354</v>
      </c>
      <c r="C15" s="8">
        <v>1</v>
      </c>
      <c r="D15" s="8" t="s">
        <v>561</v>
      </c>
      <c r="F15" s="5">
        <v>38</v>
      </c>
      <c r="G15" s="5">
        <v>54.2</v>
      </c>
      <c r="H15" s="5">
        <v>60.6</v>
      </c>
      <c r="I15" s="5">
        <v>32.700000000000003</v>
      </c>
      <c r="J15" s="5">
        <v>35</v>
      </c>
      <c r="K15" s="68">
        <v>24.4</v>
      </c>
      <c r="L15" s="68">
        <v>52</v>
      </c>
      <c r="M15" s="19">
        <v>35</v>
      </c>
      <c r="N15" s="68" t="s">
        <v>757</v>
      </c>
      <c r="O15" s="68" t="s">
        <v>757</v>
      </c>
      <c r="P15" s="19">
        <v>72</v>
      </c>
      <c r="Q15" s="8">
        <v>57</v>
      </c>
      <c r="R15" s="8">
        <v>57</v>
      </c>
      <c r="S15" s="340">
        <v>64</v>
      </c>
    </row>
    <row r="16" spans="1:19">
      <c r="B16" s="5" t="s">
        <v>69</v>
      </c>
      <c r="D16" s="8" t="s">
        <v>561</v>
      </c>
      <c r="F16" s="5">
        <v>4.7</v>
      </c>
      <c r="G16" s="16">
        <v>6.6</v>
      </c>
      <c r="H16" s="16">
        <v>7</v>
      </c>
      <c r="I16" s="16">
        <v>4</v>
      </c>
      <c r="J16" s="60">
        <v>4.9000000000000004</v>
      </c>
      <c r="K16" s="68">
        <v>2.6</v>
      </c>
      <c r="L16" s="68">
        <v>5.7</v>
      </c>
      <c r="M16" s="37">
        <f>M15/M13*100</f>
        <v>4.0697674418604652</v>
      </c>
      <c r="N16" s="37">
        <v>4.8</v>
      </c>
      <c r="O16" s="37">
        <v>6.6</v>
      </c>
      <c r="P16" s="37">
        <v>9</v>
      </c>
      <c r="Q16" s="8">
        <v>6.5</v>
      </c>
      <c r="R16" s="8">
        <v>6.9</v>
      </c>
      <c r="S16" s="340">
        <v>8.1999999999999993</v>
      </c>
    </row>
    <row r="17" spans="1:21">
      <c r="A17" s="5" t="s">
        <v>285</v>
      </c>
      <c r="B17" s="5" t="s">
        <v>354</v>
      </c>
      <c r="D17" s="8" t="s">
        <v>561</v>
      </c>
      <c r="F17" s="196">
        <v>811</v>
      </c>
      <c r="G17" s="196">
        <v>837</v>
      </c>
      <c r="H17" s="196">
        <v>909</v>
      </c>
      <c r="I17" s="196">
        <v>825</v>
      </c>
      <c r="J17" s="227">
        <v>728</v>
      </c>
      <c r="K17" s="164">
        <v>910</v>
      </c>
      <c r="L17" s="164">
        <v>904</v>
      </c>
      <c r="M17" s="19">
        <v>772</v>
      </c>
      <c r="N17" s="19">
        <v>1751</v>
      </c>
      <c r="O17" s="19">
        <v>626</v>
      </c>
      <c r="P17" s="19">
        <v>638</v>
      </c>
      <c r="Q17" s="8">
        <v>631</v>
      </c>
      <c r="R17" s="8">
        <v>645</v>
      </c>
      <c r="S17" s="340">
        <v>558</v>
      </c>
    </row>
    <row r="18" spans="1:21">
      <c r="A18" s="5" t="s">
        <v>274</v>
      </c>
      <c r="B18" s="5" t="s">
        <v>354</v>
      </c>
      <c r="D18" s="8" t="s">
        <v>561</v>
      </c>
      <c r="F18" s="196">
        <v>3603</v>
      </c>
      <c r="G18" s="196">
        <v>3247</v>
      </c>
      <c r="H18" s="196">
        <v>-3312</v>
      </c>
      <c r="I18" s="196">
        <v>8281</v>
      </c>
      <c r="J18" s="227">
        <v>-357</v>
      </c>
      <c r="K18" s="164">
        <v>-2271</v>
      </c>
      <c r="L18" s="164">
        <v>19703</v>
      </c>
      <c r="M18" s="19">
        <v>13424</v>
      </c>
      <c r="N18" s="19">
        <v>-367</v>
      </c>
      <c r="O18" s="19">
        <v>-367</v>
      </c>
      <c r="P18" s="19">
        <v>-1925</v>
      </c>
      <c r="Q18" s="8">
        <v>-2990</v>
      </c>
      <c r="R18" s="8">
        <v>-2990</v>
      </c>
      <c r="S18" s="340">
        <v>-354</v>
      </c>
    </row>
    <row r="19" spans="1:21" ht="14.25">
      <c r="A19" s="5" t="s">
        <v>311</v>
      </c>
      <c r="B19" s="5" t="s">
        <v>354</v>
      </c>
      <c r="C19" s="8">
        <v>3</v>
      </c>
      <c r="D19" s="8" t="s">
        <v>561</v>
      </c>
      <c r="F19" s="196">
        <v>532</v>
      </c>
      <c r="G19" s="196">
        <v>532</v>
      </c>
      <c r="H19" s="196">
        <v>559</v>
      </c>
      <c r="I19" s="196">
        <v>416</v>
      </c>
      <c r="J19" s="227">
        <v>272</v>
      </c>
      <c r="K19" s="164">
        <v>452</v>
      </c>
      <c r="L19" s="164">
        <v>390</v>
      </c>
      <c r="M19" s="19">
        <v>269</v>
      </c>
      <c r="N19" s="68" t="s">
        <v>774</v>
      </c>
      <c r="O19" s="68" t="s">
        <v>774</v>
      </c>
      <c r="P19" s="8">
        <v>207</v>
      </c>
      <c r="Q19" s="8">
        <v>169</v>
      </c>
      <c r="R19" s="8">
        <v>169</v>
      </c>
      <c r="S19" s="340">
        <v>121</v>
      </c>
    </row>
    <row r="20" spans="1:21">
      <c r="D20" s="8"/>
      <c r="J20" s="60"/>
      <c r="N20" s="8"/>
      <c r="O20" s="8"/>
      <c r="P20" s="8"/>
      <c r="Q20" s="8"/>
      <c r="R20" s="8"/>
      <c r="S20" s="340"/>
    </row>
    <row r="21" spans="1:21">
      <c r="A21" s="4" t="s">
        <v>464</v>
      </c>
      <c r="D21" s="68"/>
      <c r="J21" s="60"/>
      <c r="M21" s="68"/>
      <c r="N21" s="68"/>
      <c r="O21" s="68"/>
      <c r="P21" s="68"/>
      <c r="Q21" s="68"/>
      <c r="R21" s="68"/>
      <c r="S21" s="340"/>
    </row>
    <row r="22" spans="1:21">
      <c r="D22" s="68"/>
      <c r="J22" s="60"/>
      <c r="M22" s="68"/>
      <c r="N22" s="68"/>
      <c r="O22" s="68"/>
      <c r="P22" s="68"/>
      <c r="Q22" s="68"/>
      <c r="R22" s="68"/>
      <c r="S22" s="340"/>
    </row>
    <row r="23" spans="1:21">
      <c r="A23" s="90" t="s">
        <v>463</v>
      </c>
      <c r="D23" s="68"/>
      <c r="J23" s="60"/>
      <c r="M23" s="68"/>
      <c r="N23" s="68"/>
      <c r="O23" s="68"/>
      <c r="P23" s="68"/>
      <c r="Q23" s="68"/>
      <c r="R23" s="68"/>
      <c r="S23" s="340"/>
    </row>
    <row r="24" spans="1:21">
      <c r="A24" s="90" t="s">
        <v>422</v>
      </c>
      <c r="D24" s="68"/>
      <c r="I24" s="8"/>
      <c r="J24" s="60"/>
      <c r="M24" s="68"/>
      <c r="N24" s="68"/>
      <c r="O24" s="68"/>
      <c r="P24" s="68"/>
      <c r="Q24" s="68"/>
      <c r="R24" s="68"/>
      <c r="S24" s="340"/>
    </row>
    <row r="25" spans="1:21">
      <c r="A25" s="5" t="s">
        <v>353</v>
      </c>
      <c r="B25" s="5" t="s">
        <v>354</v>
      </c>
      <c r="D25" s="8" t="s">
        <v>561</v>
      </c>
      <c r="F25" s="198">
        <v>3178</v>
      </c>
      <c r="G25" s="198">
        <v>3028</v>
      </c>
      <c r="H25" s="198">
        <v>3008</v>
      </c>
      <c r="I25" s="198">
        <v>2916</v>
      </c>
      <c r="J25" s="227">
        <v>2808</v>
      </c>
      <c r="K25" s="164">
        <v>2619</v>
      </c>
      <c r="L25" s="164">
        <v>3141</v>
      </c>
      <c r="M25" s="204">
        <v>3102</v>
      </c>
      <c r="N25" s="19">
        <v>2959</v>
      </c>
      <c r="O25" s="19">
        <v>2959</v>
      </c>
      <c r="P25" s="8">
        <v>2887</v>
      </c>
      <c r="Q25" s="8">
        <v>2820</v>
      </c>
      <c r="R25" s="8">
        <v>2820</v>
      </c>
      <c r="S25" s="340">
        <v>2906</v>
      </c>
    </row>
    <row r="26" spans="1:21">
      <c r="A26" s="15" t="s">
        <v>200</v>
      </c>
      <c r="B26" s="5" t="s">
        <v>284</v>
      </c>
      <c r="C26" s="8" t="s">
        <v>844</v>
      </c>
      <c r="D26" s="8" t="s">
        <v>561</v>
      </c>
      <c r="F26" s="8">
        <v>68.3</v>
      </c>
      <c r="G26" s="8">
        <v>59.5</v>
      </c>
      <c r="H26" s="8">
        <v>56.800000000000004</v>
      </c>
      <c r="I26" s="8">
        <v>58.1</v>
      </c>
      <c r="J26" s="60">
        <v>53.5</v>
      </c>
      <c r="K26" s="68">
        <v>39.1</v>
      </c>
      <c r="L26" s="89">
        <v>34</v>
      </c>
      <c r="M26" s="187">
        <v>34.4</v>
      </c>
      <c r="N26" s="37">
        <v>33</v>
      </c>
      <c r="O26" s="37">
        <v>33</v>
      </c>
      <c r="P26" s="8">
        <v>33.4</v>
      </c>
      <c r="Q26" s="8">
        <v>34.799999999999997</v>
      </c>
      <c r="R26" s="8">
        <v>34.799999999999997</v>
      </c>
      <c r="S26" s="384">
        <v>40</v>
      </c>
    </row>
    <row r="27" spans="1:21">
      <c r="A27" s="5" t="s">
        <v>282</v>
      </c>
      <c r="B27" s="5" t="s">
        <v>354</v>
      </c>
      <c r="D27" s="8" t="s">
        <v>561</v>
      </c>
      <c r="F27" s="8">
        <v>218</v>
      </c>
      <c r="G27" s="8">
        <v>383</v>
      </c>
      <c r="H27" s="8">
        <v>236</v>
      </c>
      <c r="I27" s="8">
        <v>249</v>
      </c>
      <c r="J27" s="60">
        <v>198</v>
      </c>
      <c r="K27" s="68">
        <v>199</v>
      </c>
      <c r="L27" s="68">
        <v>251</v>
      </c>
      <c r="M27" s="187">
        <v>346</v>
      </c>
      <c r="N27" s="19">
        <v>491</v>
      </c>
      <c r="O27" s="19">
        <v>324</v>
      </c>
      <c r="P27" s="8">
        <v>334</v>
      </c>
      <c r="Q27" s="8">
        <v>383</v>
      </c>
      <c r="R27" s="8">
        <v>358</v>
      </c>
      <c r="S27" s="340">
        <v>317</v>
      </c>
    </row>
    <row r="28" spans="1:21">
      <c r="D28" s="68"/>
      <c r="I28" s="8"/>
      <c r="M28" s="68"/>
      <c r="N28" s="197"/>
      <c r="O28" s="197"/>
      <c r="P28" s="68"/>
      <c r="Q28" s="68"/>
      <c r="R28" s="68"/>
      <c r="S28" s="340"/>
    </row>
    <row r="29" spans="1:21">
      <c r="A29" s="90" t="s">
        <v>35</v>
      </c>
      <c r="B29" s="4"/>
      <c r="C29" s="68"/>
      <c r="D29" s="68"/>
      <c r="I29" s="8"/>
      <c r="J29" s="60"/>
      <c r="K29" s="68"/>
      <c r="L29" s="68"/>
      <c r="M29" s="68"/>
      <c r="N29" s="197"/>
      <c r="O29" s="197"/>
      <c r="P29" s="68"/>
      <c r="Q29" s="68"/>
      <c r="R29" s="68"/>
      <c r="S29" s="340"/>
    </row>
    <row r="30" spans="1:21">
      <c r="A30" s="5" t="s">
        <v>353</v>
      </c>
      <c r="B30" s="44" t="s">
        <v>354</v>
      </c>
      <c r="C30" s="68">
        <v>5</v>
      </c>
      <c r="D30" s="8" t="s">
        <v>561</v>
      </c>
      <c r="F30" s="8" t="s">
        <v>350</v>
      </c>
      <c r="G30" s="8" t="s">
        <v>349</v>
      </c>
      <c r="H30" s="5">
        <v>692</v>
      </c>
      <c r="I30" s="8">
        <v>708</v>
      </c>
      <c r="J30" s="60">
        <v>696</v>
      </c>
      <c r="K30" s="68">
        <v>665</v>
      </c>
      <c r="L30" s="68">
        <v>549</v>
      </c>
      <c r="M30" s="187">
        <v>549</v>
      </c>
      <c r="N30" s="19">
        <v>616</v>
      </c>
      <c r="O30" s="19">
        <v>616</v>
      </c>
      <c r="P30" s="8">
        <v>659</v>
      </c>
      <c r="Q30" s="8">
        <v>609</v>
      </c>
      <c r="R30" s="8">
        <v>609</v>
      </c>
      <c r="S30" s="343">
        <v>558</v>
      </c>
      <c r="T30" s="4"/>
      <c r="U30" s="4"/>
    </row>
    <row r="31" spans="1:21">
      <c r="A31" s="5" t="s">
        <v>282</v>
      </c>
      <c r="B31" s="44" t="s">
        <v>354</v>
      </c>
      <c r="C31" s="68">
        <v>5</v>
      </c>
      <c r="D31" s="8" t="s">
        <v>561</v>
      </c>
      <c r="F31" s="8" t="s">
        <v>351</v>
      </c>
      <c r="G31" s="8" t="s">
        <v>351</v>
      </c>
      <c r="H31" s="5">
        <v>-1</v>
      </c>
      <c r="I31" s="8">
        <v>9</v>
      </c>
      <c r="J31" s="60">
        <v>-25</v>
      </c>
      <c r="K31" s="68">
        <v>7</v>
      </c>
      <c r="L31" s="68">
        <v>11</v>
      </c>
      <c r="M31" s="187">
        <v>3</v>
      </c>
      <c r="N31" s="19">
        <v>15</v>
      </c>
      <c r="O31" s="19">
        <v>5</v>
      </c>
      <c r="P31" s="8">
        <v>12</v>
      </c>
      <c r="Q31" s="8">
        <v>16</v>
      </c>
      <c r="R31" s="8">
        <v>15</v>
      </c>
      <c r="S31" s="367">
        <v>20</v>
      </c>
      <c r="T31" s="49"/>
      <c r="U31" s="49"/>
    </row>
    <row r="32" spans="1:21">
      <c r="D32" s="68"/>
      <c r="I32" s="8"/>
      <c r="M32" s="68"/>
      <c r="N32" s="197"/>
      <c r="O32" s="197"/>
      <c r="P32" s="68"/>
      <c r="Q32" s="68"/>
      <c r="R32" s="68"/>
      <c r="S32" s="340"/>
    </row>
    <row r="33" spans="1:27">
      <c r="A33" s="90" t="s">
        <v>359</v>
      </c>
      <c r="C33" s="68"/>
      <c r="D33" s="68"/>
      <c r="I33" s="8"/>
      <c r="J33" s="60"/>
      <c r="K33" s="68"/>
      <c r="L33" s="68"/>
      <c r="M33" s="68"/>
      <c r="N33" s="197"/>
      <c r="O33" s="197"/>
      <c r="P33" s="68"/>
      <c r="Q33" s="68"/>
      <c r="R33" s="68"/>
      <c r="S33" s="340"/>
    </row>
    <row r="34" spans="1:27">
      <c r="A34" s="5" t="s">
        <v>353</v>
      </c>
      <c r="B34" s="5" t="s">
        <v>354</v>
      </c>
      <c r="C34" s="68"/>
      <c r="D34" s="8" t="s">
        <v>561</v>
      </c>
      <c r="F34" s="196">
        <v>1875</v>
      </c>
      <c r="G34" s="196">
        <v>1651</v>
      </c>
      <c r="H34" s="196">
        <v>1736</v>
      </c>
      <c r="I34" s="237">
        <v>1337</v>
      </c>
      <c r="J34" s="227">
        <v>1359</v>
      </c>
      <c r="K34" s="164">
        <v>1769</v>
      </c>
      <c r="L34" s="164">
        <v>1706</v>
      </c>
      <c r="M34" s="204">
        <v>1509</v>
      </c>
      <c r="N34" s="19">
        <v>1592</v>
      </c>
      <c r="O34" s="19">
        <v>1697</v>
      </c>
      <c r="P34" s="19">
        <v>1663</v>
      </c>
      <c r="Q34" s="8">
        <v>1601</v>
      </c>
      <c r="R34" s="8">
        <v>1601</v>
      </c>
      <c r="S34" s="340">
        <v>1196</v>
      </c>
    </row>
    <row r="35" spans="1:27">
      <c r="A35" s="157" t="s">
        <v>200</v>
      </c>
      <c r="B35" s="76" t="s">
        <v>284</v>
      </c>
      <c r="C35" s="68">
        <v>4</v>
      </c>
      <c r="D35" s="8" t="s">
        <v>561</v>
      </c>
      <c r="F35" s="68" t="s">
        <v>48</v>
      </c>
      <c r="G35" s="68" t="s">
        <v>48</v>
      </c>
      <c r="H35" s="68" t="s">
        <v>48</v>
      </c>
      <c r="I35" s="55" t="s">
        <v>48</v>
      </c>
      <c r="J35" s="68" t="s">
        <v>48</v>
      </c>
      <c r="K35" s="68" t="s">
        <v>48</v>
      </c>
      <c r="L35" s="68">
        <v>18.2</v>
      </c>
      <c r="M35" s="187">
        <v>17.3</v>
      </c>
      <c r="N35" s="37">
        <v>16.5</v>
      </c>
      <c r="O35" s="37">
        <v>15.5</v>
      </c>
      <c r="P35" s="25">
        <v>15</v>
      </c>
      <c r="Q35" s="8">
        <v>15.2</v>
      </c>
      <c r="R35" s="8">
        <v>15.2</v>
      </c>
      <c r="S35" s="339" t="s">
        <v>48</v>
      </c>
    </row>
    <row r="36" spans="1:27">
      <c r="A36" s="15" t="s">
        <v>305</v>
      </c>
      <c r="B36" s="5" t="s">
        <v>354</v>
      </c>
      <c r="C36" s="68"/>
      <c r="D36" s="8" t="s">
        <v>561</v>
      </c>
      <c r="F36" s="5">
        <v>390</v>
      </c>
      <c r="G36" s="5">
        <v>405</v>
      </c>
      <c r="H36" s="5">
        <v>420</v>
      </c>
      <c r="I36" s="71">
        <v>444</v>
      </c>
      <c r="J36" s="60">
        <v>462</v>
      </c>
      <c r="K36" s="68">
        <v>482</v>
      </c>
      <c r="L36" s="68">
        <v>495</v>
      </c>
      <c r="M36" s="187">
        <v>498</v>
      </c>
      <c r="N36" s="19">
        <v>497</v>
      </c>
      <c r="O36" s="19">
        <v>497</v>
      </c>
      <c r="P36" s="19">
        <v>509</v>
      </c>
      <c r="Q36" s="8">
        <v>480</v>
      </c>
      <c r="R36" s="8">
        <v>480</v>
      </c>
      <c r="S36" s="340">
        <v>473</v>
      </c>
    </row>
    <row r="37" spans="1:27">
      <c r="A37" s="5" t="s">
        <v>282</v>
      </c>
      <c r="B37" s="5" t="s">
        <v>354</v>
      </c>
      <c r="C37" s="68"/>
      <c r="D37" s="8" t="s">
        <v>561</v>
      </c>
      <c r="F37" s="5">
        <v>27</v>
      </c>
      <c r="G37" s="5">
        <v>-111</v>
      </c>
      <c r="H37" s="5">
        <v>-25</v>
      </c>
      <c r="I37" s="71">
        <v>-95</v>
      </c>
      <c r="J37" s="60">
        <v>-113</v>
      </c>
      <c r="K37" s="68">
        <v>-108</v>
      </c>
      <c r="L37" s="68">
        <v>-151</v>
      </c>
      <c r="M37" s="187">
        <v>-307</v>
      </c>
      <c r="N37" s="19">
        <v>-110</v>
      </c>
      <c r="O37" s="19">
        <v>-91</v>
      </c>
      <c r="P37" s="19">
        <v>-100</v>
      </c>
      <c r="Q37" s="8">
        <v>-100</v>
      </c>
      <c r="R37" s="8">
        <v>-110</v>
      </c>
      <c r="S37" s="340">
        <v>-193</v>
      </c>
    </row>
    <row r="38" spans="1:27">
      <c r="I38" s="8"/>
      <c r="M38" s="5"/>
      <c r="N38" s="18"/>
      <c r="O38" s="18"/>
      <c r="S38" s="340"/>
    </row>
    <row r="39" spans="1:27">
      <c r="A39" s="90" t="s">
        <v>465</v>
      </c>
      <c r="D39" s="68"/>
      <c r="I39" s="8"/>
      <c r="M39" s="68"/>
      <c r="N39" s="197"/>
      <c r="O39" s="197"/>
      <c r="P39" s="68"/>
      <c r="Q39" s="68"/>
      <c r="R39" s="68"/>
      <c r="S39" s="340"/>
    </row>
    <row r="40" spans="1:27">
      <c r="A40" s="90" t="s">
        <v>352</v>
      </c>
      <c r="D40" s="68"/>
      <c r="F40" s="8"/>
      <c r="G40" s="8"/>
      <c r="H40" s="8"/>
      <c r="I40" s="8"/>
      <c r="J40" s="60"/>
      <c r="M40" s="68"/>
      <c r="N40" s="197"/>
      <c r="O40" s="197"/>
      <c r="P40" s="68"/>
      <c r="Q40" s="68"/>
      <c r="R40" s="68"/>
      <c r="S40" s="340"/>
    </row>
    <row r="41" spans="1:27">
      <c r="A41" s="5" t="s">
        <v>353</v>
      </c>
      <c r="B41" s="5" t="s">
        <v>354</v>
      </c>
      <c r="D41" s="8" t="s">
        <v>561</v>
      </c>
      <c r="F41" s="198">
        <v>1368</v>
      </c>
      <c r="G41" s="198">
        <v>1375</v>
      </c>
      <c r="H41" s="198">
        <v>1461</v>
      </c>
      <c r="I41" s="198">
        <v>1516</v>
      </c>
      <c r="J41" s="227">
        <v>1488</v>
      </c>
      <c r="K41" s="164">
        <v>1478</v>
      </c>
      <c r="L41" s="164">
        <v>1501</v>
      </c>
      <c r="M41" s="204">
        <v>1535</v>
      </c>
      <c r="N41" s="19">
        <v>1581</v>
      </c>
      <c r="O41" s="19">
        <v>1581</v>
      </c>
      <c r="P41" s="19">
        <v>1562</v>
      </c>
      <c r="Q41" s="8">
        <v>1552</v>
      </c>
      <c r="R41" s="8">
        <v>1552</v>
      </c>
      <c r="S41" s="340">
        <v>1572</v>
      </c>
    </row>
    <row r="42" spans="1:27">
      <c r="A42" s="5" t="s">
        <v>201</v>
      </c>
      <c r="B42" s="5" t="s">
        <v>354</v>
      </c>
      <c r="D42" s="8" t="s">
        <v>561</v>
      </c>
      <c r="F42" s="198">
        <v>87</v>
      </c>
      <c r="G42" s="198">
        <v>93</v>
      </c>
      <c r="H42" s="198">
        <v>76</v>
      </c>
      <c r="I42" s="198">
        <v>39</v>
      </c>
      <c r="J42" s="227">
        <v>45</v>
      </c>
      <c r="K42" s="164">
        <v>164</v>
      </c>
      <c r="L42" s="164">
        <v>162</v>
      </c>
      <c r="M42" s="204">
        <v>149</v>
      </c>
      <c r="N42" s="19">
        <v>189</v>
      </c>
      <c r="O42" s="19">
        <v>133</v>
      </c>
      <c r="P42" s="19">
        <v>141</v>
      </c>
      <c r="Q42" s="8">
        <v>152</v>
      </c>
      <c r="R42" s="8">
        <v>145</v>
      </c>
      <c r="S42" s="340">
        <v>117</v>
      </c>
    </row>
    <row r="43" spans="1:27">
      <c r="D43" s="68"/>
      <c r="F43" s="196"/>
      <c r="G43" s="196"/>
      <c r="H43" s="196"/>
      <c r="I43" s="198"/>
      <c r="J43" s="198"/>
      <c r="K43" s="198"/>
      <c r="L43" s="198"/>
      <c r="M43" s="164"/>
      <c r="N43" s="197"/>
      <c r="O43" s="197"/>
      <c r="P43" s="197"/>
      <c r="Q43" s="68"/>
      <c r="R43" s="68"/>
      <c r="S43" s="340"/>
    </row>
    <row r="44" spans="1:27">
      <c r="A44" s="90" t="s">
        <v>756</v>
      </c>
      <c r="D44" s="68"/>
      <c r="F44" s="196"/>
      <c r="G44" s="196"/>
      <c r="H44" s="196"/>
      <c r="I44" s="198"/>
      <c r="J44" s="227"/>
      <c r="K44" s="198"/>
      <c r="L44" s="198"/>
      <c r="M44" s="164"/>
      <c r="N44" s="197"/>
      <c r="O44" s="197"/>
      <c r="P44" s="197"/>
      <c r="Q44" s="68"/>
      <c r="R44" s="68"/>
      <c r="S44" s="340"/>
    </row>
    <row r="45" spans="1:27">
      <c r="A45" s="90" t="s">
        <v>360</v>
      </c>
      <c r="F45" s="196"/>
      <c r="G45" s="196"/>
      <c r="H45" s="196"/>
      <c r="I45" s="198"/>
      <c r="J45" s="227"/>
      <c r="K45" s="198"/>
      <c r="L45" s="198"/>
      <c r="M45" s="196"/>
      <c r="N45" s="18"/>
      <c r="O45" s="18"/>
      <c r="P45" s="18"/>
      <c r="S45" s="340"/>
      <c r="Z45" s="54"/>
      <c r="AA45" s="54"/>
    </row>
    <row r="46" spans="1:27" ht="14.25">
      <c r="A46" s="5" t="s">
        <v>353</v>
      </c>
      <c r="B46" s="5" t="s">
        <v>354</v>
      </c>
      <c r="D46" s="8" t="s">
        <v>561</v>
      </c>
      <c r="F46" s="195">
        <v>1529</v>
      </c>
      <c r="G46" s="195">
        <v>1587</v>
      </c>
      <c r="H46" s="195">
        <v>1937</v>
      </c>
      <c r="I46" s="234">
        <v>2191</v>
      </c>
      <c r="J46" s="227">
        <v>2160</v>
      </c>
      <c r="K46" s="164">
        <v>2389</v>
      </c>
      <c r="L46" s="164">
        <v>2451</v>
      </c>
      <c r="M46" s="204">
        <v>2356</v>
      </c>
      <c r="N46" s="19">
        <v>2377</v>
      </c>
      <c r="O46" s="19">
        <v>2377</v>
      </c>
      <c r="P46" s="68" t="s">
        <v>793</v>
      </c>
      <c r="Q46" s="8">
        <v>2143</v>
      </c>
      <c r="R46" s="8">
        <v>2143</v>
      </c>
      <c r="S46" s="340">
        <v>2155</v>
      </c>
      <c r="Z46" s="54"/>
      <c r="AA46" s="54"/>
    </row>
    <row r="47" spans="1:27">
      <c r="A47" s="5" t="s">
        <v>282</v>
      </c>
      <c r="B47" s="5" t="s">
        <v>354</v>
      </c>
      <c r="D47" s="8" t="s">
        <v>561</v>
      </c>
      <c r="F47" s="195">
        <v>312</v>
      </c>
      <c r="G47" s="195">
        <v>245</v>
      </c>
      <c r="H47" s="195">
        <v>318</v>
      </c>
      <c r="I47" s="234">
        <v>229</v>
      </c>
      <c r="J47" s="227">
        <v>441</v>
      </c>
      <c r="K47" s="164">
        <v>571</v>
      </c>
      <c r="L47" s="164">
        <v>591</v>
      </c>
      <c r="M47" s="204">
        <v>623</v>
      </c>
      <c r="N47" s="19">
        <v>588</v>
      </c>
      <c r="O47" s="19">
        <v>537</v>
      </c>
      <c r="P47" s="19">
        <v>382</v>
      </c>
      <c r="Q47" s="8">
        <v>463</v>
      </c>
      <c r="R47" s="8">
        <v>459</v>
      </c>
      <c r="S47" s="340">
        <v>542</v>
      </c>
      <c r="Z47" s="54"/>
      <c r="AA47" s="56"/>
    </row>
    <row r="48" spans="1:27">
      <c r="D48" s="8"/>
      <c r="I48" s="8"/>
      <c r="N48" s="19"/>
      <c r="O48" s="19"/>
      <c r="P48" s="19"/>
      <c r="Q48" s="8"/>
      <c r="R48" s="8"/>
      <c r="S48" s="340"/>
    </row>
    <row r="49" spans="1:19">
      <c r="A49" s="90" t="s">
        <v>794</v>
      </c>
      <c r="C49" s="68"/>
      <c r="D49" s="8"/>
      <c r="I49" s="71"/>
      <c r="J49" s="60"/>
      <c r="K49" s="68"/>
      <c r="L49" s="68"/>
      <c r="N49" s="19"/>
      <c r="O49" s="19"/>
      <c r="P49" s="19"/>
      <c r="Q49" s="8"/>
      <c r="R49" s="8"/>
      <c r="S49" s="340"/>
    </row>
    <row r="50" spans="1:19">
      <c r="A50" s="90" t="s">
        <v>361</v>
      </c>
      <c r="D50" s="8"/>
      <c r="I50" s="8"/>
      <c r="J50" s="60"/>
      <c r="N50" s="19"/>
      <c r="O50" s="19"/>
      <c r="P50" s="19"/>
      <c r="Q50" s="8"/>
      <c r="R50" s="8"/>
      <c r="S50" s="340"/>
    </row>
    <row r="51" spans="1:19">
      <c r="A51" s="5" t="s">
        <v>353</v>
      </c>
      <c r="B51" s="5" t="s">
        <v>354</v>
      </c>
      <c r="D51" s="8" t="s">
        <v>561</v>
      </c>
      <c r="F51" s="8">
        <v>559</v>
      </c>
      <c r="G51" s="8">
        <v>579</v>
      </c>
      <c r="H51" s="8">
        <v>585</v>
      </c>
      <c r="I51" s="8">
        <v>604</v>
      </c>
      <c r="J51" s="60">
        <v>640</v>
      </c>
      <c r="K51" s="68">
        <v>702</v>
      </c>
      <c r="L51" s="68">
        <v>719</v>
      </c>
      <c r="M51" s="187">
        <v>778</v>
      </c>
      <c r="N51" s="19">
        <v>812</v>
      </c>
      <c r="O51" s="19">
        <v>812</v>
      </c>
      <c r="P51" s="19">
        <v>835</v>
      </c>
      <c r="Q51" s="8">
        <v>849</v>
      </c>
      <c r="R51" s="8">
        <v>849</v>
      </c>
      <c r="S51" s="340">
        <v>923</v>
      </c>
    </row>
    <row r="52" spans="1:19">
      <c r="A52" s="15" t="s">
        <v>308</v>
      </c>
      <c r="B52" s="5" t="s">
        <v>284</v>
      </c>
      <c r="D52" s="8" t="s">
        <v>561</v>
      </c>
      <c r="F52" s="8">
        <v>3.2</v>
      </c>
      <c r="G52" s="8">
        <v>4.7</v>
      </c>
      <c r="H52" s="8">
        <v>5.6</v>
      </c>
      <c r="I52" s="8">
        <v>5.4</v>
      </c>
      <c r="J52" s="60">
        <v>7.2</v>
      </c>
      <c r="K52" s="68">
        <v>9.3000000000000007</v>
      </c>
      <c r="L52" s="89">
        <v>9</v>
      </c>
      <c r="M52" s="187">
        <v>10.9</v>
      </c>
      <c r="N52" s="37">
        <v>12</v>
      </c>
      <c r="O52" s="37">
        <v>12</v>
      </c>
      <c r="P52" s="37">
        <v>13.2</v>
      </c>
      <c r="Q52" s="37">
        <v>13</v>
      </c>
      <c r="R52" s="8">
        <v>12.2</v>
      </c>
      <c r="S52" s="340">
        <v>14.3</v>
      </c>
    </row>
    <row r="53" spans="1:19">
      <c r="A53" s="5" t="s">
        <v>282</v>
      </c>
      <c r="B53" s="5" t="s">
        <v>354</v>
      </c>
      <c r="D53" s="8" t="s">
        <v>561</v>
      </c>
      <c r="F53" s="8">
        <v>29</v>
      </c>
      <c r="G53" s="8">
        <v>28</v>
      </c>
      <c r="H53" s="8">
        <v>32</v>
      </c>
      <c r="I53" s="8">
        <v>27</v>
      </c>
      <c r="J53" s="60">
        <v>27</v>
      </c>
      <c r="K53" s="68">
        <v>28</v>
      </c>
      <c r="L53" s="68">
        <v>33</v>
      </c>
      <c r="M53" s="187">
        <v>35</v>
      </c>
      <c r="N53" s="19">
        <v>65</v>
      </c>
      <c r="O53" s="19">
        <v>28</v>
      </c>
      <c r="P53" s="19">
        <v>30</v>
      </c>
      <c r="Q53" s="8">
        <v>33</v>
      </c>
      <c r="R53" s="8">
        <v>29</v>
      </c>
      <c r="S53" s="340">
        <v>36</v>
      </c>
    </row>
    <row r="54" spans="1:19">
      <c r="D54" s="8"/>
      <c r="I54" s="8"/>
      <c r="N54" s="19"/>
      <c r="O54" s="19"/>
      <c r="P54" s="19"/>
      <c r="Q54" s="8"/>
      <c r="R54" s="8"/>
      <c r="S54" s="340"/>
    </row>
    <row r="55" spans="1:19">
      <c r="A55" s="90" t="s">
        <v>466</v>
      </c>
      <c r="I55" s="8"/>
      <c r="M55" s="5"/>
      <c r="N55" s="18"/>
      <c r="O55" s="18"/>
      <c r="P55" s="18"/>
      <c r="S55" s="340"/>
    </row>
    <row r="56" spans="1:19">
      <c r="A56" s="90" t="s">
        <v>212</v>
      </c>
      <c r="C56" s="68"/>
      <c r="D56" s="8"/>
      <c r="I56" s="8"/>
      <c r="J56" s="60"/>
      <c r="K56" s="68"/>
      <c r="L56" s="68"/>
      <c r="N56" s="19"/>
      <c r="O56" s="19"/>
      <c r="P56" s="19"/>
      <c r="Q56" s="8"/>
      <c r="R56" s="8"/>
      <c r="S56" s="340"/>
    </row>
    <row r="57" spans="1:19">
      <c r="A57" s="5" t="s">
        <v>353</v>
      </c>
      <c r="B57" s="5" t="s">
        <v>354</v>
      </c>
      <c r="C57" s="68"/>
      <c r="D57" s="8" t="s">
        <v>561</v>
      </c>
      <c r="F57" s="164">
        <v>858</v>
      </c>
      <c r="G57" s="164">
        <v>882</v>
      </c>
      <c r="H57" s="164">
        <v>1018</v>
      </c>
      <c r="I57" s="164">
        <v>1176</v>
      </c>
      <c r="J57" s="164">
        <v>1030</v>
      </c>
      <c r="K57" s="164">
        <v>968</v>
      </c>
      <c r="L57" s="164">
        <v>945</v>
      </c>
      <c r="M57" s="204">
        <v>937</v>
      </c>
      <c r="N57" s="19">
        <v>897</v>
      </c>
      <c r="O57" s="19">
        <v>897</v>
      </c>
      <c r="P57" s="19">
        <v>886</v>
      </c>
      <c r="Q57" s="8">
        <v>941</v>
      </c>
      <c r="R57" s="8">
        <v>941</v>
      </c>
      <c r="S57" s="340">
        <v>919</v>
      </c>
    </row>
    <row r="58" spans="1:19">
      <c r="A58" s="5" t="s">
        <v>297</v>
      </c>
      <c r="B58" s="5" t="s">
        <v>354</v>
      </c>
      <c r="C58" s="68"/>
      <c r="D58" s="8" t="s">
        <v>561</v>
      </c>
      <c r="F58" s="164">
        <v>92</v>
      </c>
      <c r="G58" s="164">
        <v>136</v>
      </c>
      <c r="H58" s="164">
        <v>196</v>
      </c>
      <c r="I58" s="164">
        <v>318</v>
      </c>
      <c r="J58" s="164">
        <v>95</v>
      </c>
      <c r="K58" s="164">
        <v>20</v>
      </c>
      <c r="L58" s="164">
        <v>11</v>
      </c>
      <c r="M58" s="204">
        <v>7</v>
      </c>
      <c r="N58" s="19">
        <v>3</v>
      </c>
      <c r="O58" s="19">
        <v>-25</v>
      </c>
      <c r="P58" s="19">
        <v>4</v>
      </c>
      <c r="Q58" s="8">
        <v>-71</v>
      </c>
      <c r="R58" s="8">
        <v>-73</v>
      </c>
      <c r="S58" s="340">
        <v>-135</v>
      </c>
    </row>
    <row r="59" spans="1:19">
      <c r="D59" s="8"/>
      <c r="E59" s="8"/>
      <c r="F59" s="8"/>
      <c r="G59" s="8"/>
      <c r="H59" s="8"/>
      <c r="I59" s="8"/>
    </row>
    <row r="60" spans="1:19">
      <c r="D60" s="8"/>
      <c r="E60" s="8"/>
      <c r="F60" s="8"/>
      <c r="G60" s="8"/>
      <c r="H60" s="8"/>
      <c r="I60" s="8"/>
    </row>
    <row r="61" spans="1:19">
      <c r="A61" s="4"/>
    </row>
    <row r="62" spans="1:19" s="207" customFormat="1" ht="12.75" customHeight="1">
      <c r="A62" s="433" t="s">
        <v>829</v>
      </c>
      <c r="B62" s="433"/>
      <c r="C62" s="433"/>
      <c r="D62" s="433"/>
      <c r="E62" s="433"/>
      <c r="F62" s="433"/>
      <c r="G62" s="433"/>
      <c r="H62" s="433"/>
      <c r="I62" s="433"/>
      <c r="J62" s="433"/>
      <c r="K62" s="433"/>
      <c r="L62" s="433"/>
      <c r="M62" s="433"/>
      <c r="N62" s="433"/>
      <c r="O62" s="433"/>
      <c r="P62" s="433"/>
      <c r="Q62" s="433"/>
      <c r="R62" s="433"/>
      <c r="S62" s="433"/>
    </row>
    <row r="63" spans="1:19" s="207" customFormat="1" ht="12.75" customHeight="1">
      <c r="A63" s="433" t="s">
        <v>85</v>
      </c>
      <c r="B63" s="433"/>
      <c r="C63" s="433"/>
      <c r="D63" s="433"/>
      <c r="E63" s="433"/>
      <c r="F63" s="433"/>
      <c r="G63" s="433"/>
      <c r="H63" s="433"/>
      <c r="I63" s="433"/>
      <c r="J63" s="433"/>
      <c r="K63" s="433"/>
      <c r="L63" s="433"/>
      <c r="M63" s="433"/>
      <c r="N63" s="433"/>
      <c r="O63" s="433"/>
      <c r="P63" s="433"/>
      <c r="Q63" s="433"/>
      <c r="R63" s="433"/>
      <c r="S63" s="433"/>
    </row>
    <row r="64" spans="1:19" s="207" customFormat="1" ht="26.1" customHeight="1">
      <c r="A64" s="433" t="s">
        <v>589</v>
      </c>
      <c r="B64" s="433"/>
      <c r="C64" s="433"/>
      <c r="D64" s="433"/>
      <c r="E64" s="433"/>
      <c r="F64" s="433"/>
      <c r="G64" s="433"/>
      <c r="H64" s="433"/>
      <c r="I64" s="433"/>
      <c r="J64" s="433"/>
      <c r="K64" s="433"/>
      <c r="L64" s="433"/>
      <c r="M64" s="433"/>
      <c r="N64" s="433"/>
      <c r="O64" s="433"/>
      <c r="P64" s="433"/>
      <c r="Q64" s="433"/>
      <c r="R64" s="433"/>
      <c r="S64" s="433"/>
    </row>
    <row r="65" spans="1:19" s="207" customFormat="1" ht="25.5" customHeight="1">
      <c r="A65" s="432" t="s">
        <v>845</v>
      </c>
      <c r="B65" s="432"/>
      <c r="C65" s="432"/>
      <c r="D65" s="432"/>
      <c r="E65" s="432"/>
      <c r="F65" s="432"/>
      <c r="G65" s="432"/>
      <c r="H65" s="432"/>
      <c r="I65" s="432"/>
      <c r="J65" s="432"/>
      <c r="K65" s="432"/>
      <c r="L65" s="432"/>
      <c r="M65" s="432"/>
      <c r="N65" s="432"/>
      <c r="O65" s="432"/>
      <c r="P65" s="432"/>
      <c r="Q65" s="432"/>
      <c r="R65" s="432"/>
      <c r="S65" s="432"/>
    </row>
    <row r="66" spans="1:19" s="207" customFormat="1" ht="12.75" customHeight="1">
      <c r="A66" s="432" t="s">
        <v>590</v>
      </c>
      <c r="B66" s="432"/>
      <c r="C66" s="432"/>
      <c r="D66" s="432"/>
      <c r="E66" s="432"/>
      <c r="F66" s="432"/>
      <c r="G66" s="432"/>
      <c r="H66" s="432"/>
      <c r="I66" s="432"/>
      <c r="J66" s="432"/>
      <c r="K66" s="432"/>
      <c r="L66" s="432"/>
      <c r="M66" s="432"/>
      <c r="N66" s="432"/>
      <c r="O66" s="432"/>
      <c r="P66" s="432"/>
      <c r="Q66" s="432"/>
      <c r="R66" s="432"/>
      <c r="S66" s="432"/>
    </row>
    <row r="67" spans="1:19">
      <c r="A67" s="431" t="s">
        <v>790</v>
      </c>
      <c r="B67" s="431"/>
      <c r="C67" s="431"/>
      <c r="D67" s="431"/>
      <c r="E67" s="431"/>
      <c r="F67" s="431"/>
      <c r="G67" s="431"/>
      <c r="H67" s="431"/>
      <c r="I67" s="431"/>
      <c r="J67" s="431"/>
      <c r="K67" s="431"/>
      <c r="L67" s="431"/>
      <c r="M67" s="431"/>
      <c r="N67" s="431"/>
      <c r="O67" s="431"/>
      <c r="P67" s="431"/>
      <c r="Q67" s="431"/>
      <c r="R67" s="431"/>
      <c r="S67" s="431"/>
    </row>
    <row r="68" spans="1:19">
      <c r="D68" s="27"/>
      <c r="E68" s="27"/>
      <c r="F68" s="27"/>
      <c r="G68" s="27"/>
      <c r="H68" s="27"/>
      <c r="I68" s="27"/>
    </row>
    <row r="69" spans="1:19">
      <c r="D69" s="27"/>
      <c r="E69" s="27"/>
      <c r="F69" s="27"/>
      <c r="G69" s="27"/>
      <c r="H69" s="27"/>
      <c r="I69" s="27"/>
    </row>
    <row r="70" spans="1:19">
      <c r="D70" s="27"/>
      <c r="E70" s="27"/>
      <c r="F70" s="27"/>
      <c r="G70" s="27"/>
      <c r="H70" s="27"/>
      <c r="I70" s="27"/>
    </row>
    <row r="71" spans="1:19">
      <c r="D71" s="27"/>
      <c r="E71" s="27"/>
      <c r="F71" s="27"/>
      <c r="G71" s="27"/>
      <c r="H71" s="27"/>
      <c r="I71" s="27"/>
    </row>
    <row r="72" spans="1:19">
      <c r="D72" s="27"/>
      <c r="E72" s="27"/>
      <c r="F72" s="27"/>
      <c r="G72" s="27"/>
      <c r="H72" s="27"/>
      <c r="I72" s="27"/>
    </row>
    <row r="73" spans="1:19">
      <c r="D73" s="27"/>
      <c r="E73" s="27"/>
      <c r="F73" s="27"/>
      <c r="G73" s="27"/>
      <c r="H73" s="27"/>
      <c r="I73" s="27"/>
    </row>
    <row r="74" spans="1:19">
      <c r="D74" s="27"/>
      <c r="E74" s="27"/>
      <c r="F74" s="27"/>
      <c r="G74" s="27"/>
      <c r="H74" s="27"/>
      <c r="I74" s="27"/>
    </row>
    <row r="76" spans="1:19">
      <c r="D76" s="27"/>
      <c r="E76" s="27"/>
      <c r="F76" s="27"/>
      <c r="G76" s="27"/>
      <c r="H76" s="27"/>
      <c r="I76" s="27"/>
    </row>
    <row r="77" spans="1:19">
      <c r="D77" s="27"/>
      <c r="E77" s="27"/>
      <c r="F77" s="27"/>
      <c r="G77" s="27"/>
      <c r="H77" s="27"/>
      <c r="I77" s="27"/>
    </row>
    <row r="78" spans="1:19">
      <c r="D78" s="27"/>
      <c r="E78" s="27"/>
      <c r="F78" s="27"/>
      <c r="G78" s="27"/>
      <c r="H78" s="27"/>
      <c r="I78" s="27"/>
    </row>
    <row r="79" spans="1:19">
      <c r="D79" s="27"/>
      <c r="E79" s="27"/>
      <c r="F79" s="27"/>
      <c r="G79" s="27"/>
      <c r="H79" s="27"/>
      <c r="I79" s="27"/>
    </row>
    <row r="80" spans="1:19">
      <c r="D80" s="27"/>
      <c r="E80" s="27"/>
      <c r="F80" s="27"/>
      <c r="G80" s="27"/>
      <c r="H80" s="27"/>
      <c r="I80" s="27"/>
    </row>
    <row r="81" spans="4:9">
      <c r="D81" s="27"/>
      <c r="E81" s="27"/>
      <c r="F81" s="27"/>
      <c r="G81" s="27"/>
      <c r="H81" s="27"/>
      <c r="I81" s="27"/>
    </row>
    <row r="82" spans="4:9">
      <c r="D82" s="27"/>
      <c r="E82" s="27"/>
      <c r="F82" s="27"/>
      <c r="G82" s="27"/>
      <c r="H82" s="27"/>
      <c r="I82" s="27"/>
    </row>
    <row r="154" spans="19:74">
      <c r="S154" s="4"/>
      <c r="T154" s="4"/>
      <c r="V154" s="196"/>
      <c r="W154" s="196"/>
      <c r="Y154" s="196"/>
      <c r="AA154" s="196"/>
      <c r="AB154" s="196"/>
      <c r="AC154" s="196"/>
      <c r="AG154" s="196"/>
      <c r="AH154" s="196"/>
      <c r="AI154" s="196"/>
      <c r="AO154" s="198"/>
      <c r="AP154" s="8"/>
      <c r="AQ154" s="8"/>
      <c r="AT154" s="8"/>
      <c r="AU154" s="8"/>
      <c r="AX154" s="196"/>
      <c r="AY154" s="68"/>
      <c r="BD154" s="8"/>
      <c r="BE154" s="198"/>
      <c r="BF154" s="198"/>
      <c r="BG154" s="196"/>
      <c r="BH154" s="196"/>
      <c r="BI154" s="196"/>
      <c r="BJ154" s="195"/>
      <c r="BK154" s="195"/>
      <c r="BO154" s="8"/>
      <c r="BP154" s="8"/>
      <c r="BQ154" s="8"/>
      <c r="BU154" s="164"/>
      <c r="BV154" s="164"/>
    </row>
    <row r="155" spans="19:74">
      <c r="S155" s="4"/>
      <c r="T155" s="4"/>
      <c r="V155" s="196"/>
      <c r="W155" s="196"/>
      <c r="Y155" s="196"/>
      <c r="AA155" s="164"/>
      <c r="AB155" s="164"/>
      <c r="AC155" s="196"/>
      <c r="AF155" s="16"/>
      <c r="AG155" s="196"/>
      <c r="AH155" s="196"/>
      <c r="AI155" s="196"/>
      <c r="AO155" s="198"/>
      <c r="AP155" s="8"/>
      <c r="AQ155" s="8"/>
      <c r="AT155" s="8"/>
      <c r="AU155" s="8"/>
      <c r="AX155" s="196"/>
      <c r="AY155" s="68"/>
      <c r="BD155" s="8"/>
      <c r="BE155" s="198"/>
      <c r="BF155" s="198"/>
      <c r="BG155" s="196"/>
      <c r="BH155" s="196"/>
      <c r="BI155" s="196"/>
      <c r="BJ155" s="195"/>
      <c r="BK155" s="195"/>
      <c r="BO155" s="8"/>
      <c r="BP155" s="8"/>
      <c r="BQ155" s="8"/>
      <c r="BU155" s="164"/>
      <c r="BV155" s="164"/>
    </row>
    <row r="156" spans="19:74">
      <c r="S156" s="4"/>
      <c r="T156" s="4"/>
      <c r="V156" s="196"/>
      <c r="W156" s="196"/>
      <c r="X156" s="16"/>
      <c r="Y156" s="196"/>
      <c r="Z156" s="16"/>
      <c r="AA156" s="164"/>
      <c r="AB156" s="164"/>
      <c r="AC156" s="196"/>
      <c r="AF156" s="16"/>
      <c r="AG156" s="196"/>
      <c r="AH156" s="196"/>
      <c r="AI156" s="196"/>
      <c r="AO156" s="198"/>
      <c r="AP156" s="8"/>
      <c r="AQ156" s="8"/>
      <c r="AX156" s="196"/>
      <c r="AY156" s="68"/>
      <c r="BD156" s="8"/>
      <c r="BE156" s="198"/>
      <c r="BF156" s="198"/>
      <c r="BG156" s="196"/>
      <c r="BH156" s="196"/>
      <c r="BI156" s="196"/>
      <c r="BJ156" s="195"/>
      <c r="BK156" s="195"/>
      <c r="BO156" s="8"/>
      <c r="BP156" s="8"/>
      <c r="BQ156" s="8"/>
      <c r="BU156" s="164"/>
      <c r="BV156" s="164"/>
    </row>
    <row r="157" spans="19:74">
      <c r="S157" s="4"/>
      <c r="T157" s="4"/>
      <c r="V157" s="196"/>
      <c r="W157" s="196"/>
      <c r="Y157" s="196"/>
      <c r="AA157" s="164"/>
      <c r="AB157" s="164"/>
      <c r="AC157" s="196"/>
      <c r="AF157" s="16"/>
      <c r="AG157" s="196"/>
      <c r="AH157" s="196"/>
      <c r="AI157" s="196"/>
      <c r="AN157" s="8"/>
      <c r="AO157" s="198"/>
      <c r="AP157" s="8"/>
      <c r="AQ157" s="8"/>
      <c r="AR157" s="8"/>
      <c r="AS157" s="8"/>
      <c r="AT157" s="8"/>
      <c r="AU157" s="8"/>
      <c r="AV157" s="8"/>
      <c r="AW157" s="8"/>
      <c r="AX157" s="237"/>
      <c r="AY157" s="55"/>
      <c r="AZ157" s="71"/>
      <c r="BA157" s="71"/>
      <c r="BB157" s="8"/>
      <c r="BC157" s="8"/>
      <c r="BD157" s="8"/>
      <c r="BE157" s="198"/>
      <c r="BF157" s="198"/>
      <c r="BG157" s="198"/>
      <c r="BH157" s="198"/>
      <c r="BI157" s="198"/>
      <c r="BJ157" s="234"/>
      <c r="BK157" s="234"/>
      <c r="BL157" s="8"/>
      <c r="BM157" s="71"/>
      <c r="BN157" s="8"/>
      <c r="BO157" s="8"/>
      <c r="BP157" s="8"/>
      <c r="BQ157" s="8"/>
      <c r="BR157" s="8"/>
      <c r="BS157" s="8"/>
      <c r="BT157" s="8"/>
      <c r="BU157" s="164"/>
      <c r="BV157" s="164"/>
    </row>
    <row r="158" spans="19:74">
      <c r="S158" s="4"/>
      <c r="T158" s="4"/>
      <c r="V158" s="227"/>
      <c r="W158" s="227"/>
      <c r="X158" s="60"/>
      <c r="Y158" s="227"/>
      <c r="Z158" s="60"/>
      <c r="AA158" s="164"/>
      <c r="AB158" s="164"/>
      <c r="AC158" s="227"/>
      <c r="AD158" s="60"/>
      <c r="AF158" s="60"/>
      <c r="AG158" s="227"/>
      <c r="AH158" s="227"/>
      <c r="AI158" s="227"/>
      <c r="AJ158" s="60"/>
      <c r="AK158" s="60"/>
      <c r="AL158" s="60"/>
      <c r="AM158" s="60"/>
      <c r="AN158" s="60"/>
      <c r="AO158" s="227"/>
      <c r="AP158" s="60"/>
      <c r="AQ158" s="60"/>
      <c r="AR158" s="8"/>
      <c r="AS158" s="60"/>
      <c r="AT158" s="60"/>
      <c r="AU158" s="60"/>
      <c r="AV158" s="8"/>
      <c r="AW158" s="60"/>
      <c r="AX158" s="227"/>
      <c r="AY158" s="68"/>
      <c r="AZ158" s="60"/>
      <c r="BA158" s="60"/>
      <c r="BB158" s="8"/>
      <c r="BC158" s="8"/>
      <c r="BD158" s="60"/>
      <c r="BE158" s="227"/>
      <c r="BF158" s="227"/>
      <c r="BG158" s="198"/>
      <c r="BH158" s="227"/>
      <c r="BI158" s="227"/>
      <c r="BJ158" s="227"/>
      <c r="BK158" s="227"/>
      <c r="BL158" s="8"/>
      <c r="BM158" s="60"/>
      <c r="BN158" s="60"/>
      <c r="BO158" s="60"/>
      <c r="BP158" s="60"/>
      <c r="BQ158" s="60"/>
      <c r="BR158" s="8"/>
      <c r="BS158" s="8"/>
      <c r="BT158" s="60"/>
      <c r="BU158" s="164"/>
      <c r="BV158" s="164"/>
    </row>
    <row r="159" spans="19:74">
      <c r="S159" s="4"/>
      <c r="T159" s="117"/>
      <c r="U159" s="8"/>
      <c r="V159" s="164"/>
      <c r="W159" s="164"/>
      <c r="X159" s="68"/>
      <c r="Y159" s="164"/>
      <c r="Z159" s="68"/>
      <c r="AA159" s="164"/>
      <c r="AB159" s="164"/>
      <c r="AC159" s="164"/>
      <c r="AD159" s="68"/>
      <c r="AE159" s="68"/>
      <c r="AF159" s="68"/>
      <c r="AG159" s="164"/>
      <c r="AH159" s="164"/>
      <c r="AI159" s="164"/>
      <c r="AJ159" s="8"/>
      <c r="AK159" s="8"/>
      <c r="AL159" s="8"/>
      <c r="AM159" s="8"/>
      <c r="AN159" s="8"/>
      <c r="AO159" s="164"/>
      <c r="AP159" s="68"/>
      <c r="AQ159" s="68"/>
      <c r="AR159" s="8"/>
      <c r="AS159" s="68"/>
      <c r="AT159" s="68"/>
      <c r="AU159" s="68"/>
      <c r="AV159" s="8"/>
      <c r="AW159" s="68"/>
      <c r="AX159" s="164"/>
      <c r="AY159" s="68"/>
      <c r="AZ159" s="68"/>
      <c r="BA159" s="68"/>
      <c r="BB159" s="8"/>
      <c r="BC159" s="8"/>
      <c r="BD159" s="8"/>
      <c r="BE159" s="164"/>
      <c r="BF159" s="164"/>
      <c r="BG159" s="198"/>
      <c r="BH159" s="198"/>
      <c r="BI159" s="198"/>
      <c r="BJ159" s="164"/>
      <c r="BK159" s="164"/>
      <c r="BL159" s="8"/>
      <c r="BM159" s="68"/>
      <c r="BN159" s="8"/>
      <c r="BO159" s="68"/>
      <c r="BP159" s="68"/>
      <c r="BQ159" s="68"/>
      <c r="BR159" s="8"/>
      <c r="BS159" s="8"/>
      <c r="BT159" s="68"/>
      <c r="BU159" s="164"/>
      <c r="BV159" s="164"/>
    </row>
    <row r="160" spans="19:74">
      <c r="S160" s="4"/>
      <c r="T160" s="117"/>
      <c r="U160" s="8"/>
      <c r="V160" s="164"/>
      <c r="W160" s="164"/>
      <c r="X160" s="68"/>
      <c r="Y160" s="164"/>
      <c r="Z160" s="89"/>
      <c r="AA160" s="164"/>
      <c r="AB160" s="164"/>
      <c r="AC160" s="164"/>
      <c r="AD160" s="68"/>
      <c r="AE160" s="68"/>
      <c r="AF160" s="68"/>
      <c r="AG160" s="164"/>
      <c r="AH160" s="164"/>
      <c r="AI160" s="164"/>
      <c r="AJ160" s="8"/>
      <c r="AK160" s="8"/>
      <c r="AL160" s="8"/>
      <c r="AM160" s="8"/>
      <c r="AN160" s="8"/>
      <c r="AO160" s="164"/>
      <c r="AP160" s="89"/>
      <c r="AQ160" s="68"/>
      <c r="AR160" s="8"/>
      <c r="AS160" s="68"/>
      <c r="AT160" s="68"/>
      <c r="AU160" s="68"/>
      <c r="AV160" s="8"/>
      <c r="AW160" s="68"/>
      <c r="AX160" s="164"/>
      <c r="AY160" s="68"/>
      <c r="AZ160" s="68"/>
      <c r="BA160" s="68"/>
      <c r="BB160" s="8"/>
      <c r="BC160" s="8"/>
      <c r="BD160" s="8"/>
      <c r="BE160" s="164"/>
      <c r="BF160" s="164"/>
      <c r="BG160" s="198"/>
      <c r="BH160" s="198"/>
      <c r="BI160" s="198"/>
      <c r="BJ160" s="164"/>
      <c r="BK160" s="164"/>
      <c r="BL160" s="8"/>
      <c r="BM160" s="68"/>
      <c r="BN160" s="8"/>
      <c r="BO160" s="68"/>
      <c r="BP160" s="89"/>
      <c r="BQ160" s="68"/>
      <c r="BR160" s="8"/>
      <c r="BS160" s="8"/>
      <c r="BT160" s="68"/>
      <c r="BU160" s="164"/>
      <c r="BV160" s="164"/>
    </row>
    <row r="161" spans="19:74">
      <c r="S161" s="4"/>
      <c r="T161" s="8"/>
      <c r="U161" s="8"/>
      <c r="V161" s="19"/>
      <c r="W161" s="68"/>
      <c r="X161" s="37"/>
      <c r="Y161" s="19"/>
      <c r="Z161" s="37"/>
      <c r="AA161" s="19"/>
      <c r="AB161" s="19"/>
      <c r="AC161" s="19"/>
      <c r="AD161" s="37"/>
      <c r="AE161" s="68"/>
      <c r="AF161" s="37"/>
      <c r="AG161" s="19"/>
      <c r="AH161" s="19"/>
      <c r="AI161" s="68"/>
      <c r="AJ161" s="8"/>
      <c r="AK161" s="68"/>
      <c r="AL161" s="68"/>
      <c r="AM161" s="68"/>
      <c r="AN161" s="68"/>
      <c r="AO161" s="19"/>
      <c r="AP161" s="37"/>
      <c r="AQ161" s="19"/>
      <c r="AR161" s="197"/>
      <c r="AS161" s="197"/>
      <c r="AT161" s="19"/>
      <c r="AU161" s="19"/>
      <c r="AV161" s="197"/>
      <c r="AW161" s="197"/>
      <c r="AX161" s="19"/>
      <c r="AY161" s="37"/>
      <c r="AZ161" s="19"/>
      <c r="BA161" s="19"/>
      <c r="BB161" s="18"/>
      <c r="BC161" s="197"/>
      <c r="BD161" s="197"/>
      <c r="BE161" s="19"/>
      <c r="BF161" s="19"/>
      <c r="BG161" s="197"/>
      <c r="BH161" s="197"/>
      <c r="BI161" s="18"/>
      <c r="BJ161" s="19"/>
      <c r="BK161" s="19"/>
      <c r="BL161" s="19"/>
      <c r="BM161" s="19"/>
      <c r="BN161" s="19"/>
      <c r="BO161" s="19"/>
      <c r="BP161" s="37"/>
      <c r="BQ161" s="19"/>
      <c r="BR161" s="19"/>
      <c r="BS161" s="18"/>
      <c r="BT161" s="19"/>
      <c r="BU161" s="19"/>
      <c r="BV161" s="19"/>
    </row>
    <row r="162" spans="19:74">
      <c r="S162" s="4"/>
      <c r="T162" s="8"/>
      <c r="U162" s="8"/>
      <c r="V162" s="68"/>
      <c r="W162" s="19"/>
      <c r="X162" s="37"/>
      <c r="Y162" s="19"/>
      <c r="Z162" s="37"/>
      <c r="AA162" s="19"/>
      <c r="AB162" s="19"/>
      <c r="AC162" s="19"/>
      <c r="AD162" s="269"/>
      <c r="AE162" s="19"/>
      <c r="AF162" s="37"/>
      <c r="AG162" s="19"/>
      <c r="AH162" s="19"/>
      <c r="AI162" s="8"/>
      <c r="AJ162" s="8"/>
      <c r="AK162" s="68"/>
      <c r="AL162" s="68"/>
      <c r="AM162" s="68"/>
      <c r="AN162" s="68"/>
      <c r="AO162" s="8"/>
      <c r="AP162" s="8"/>
      <c r="AQ162" s="8"/>
      <c r="AR162" s="68"/>
      <c r="AS162" s="68"/>
      <c r="AT162" s="8"/>
      <c r="AU162" s="8"/>
      <c r="AV162" s="68"/>
      <c r="AW162" s="68"/>
      <c r="AX162" s="19"/>
      <c r="AY162" s="25"/>
      <c r="AZ162" s="19"/>
      <c r="BA162" s="19"/>
      <c r="BC162" s="68"/>
      <c r="BD162" s="68"/>
      <c r="BE162" s="19"/>
      <c r="BF162" s="19"/>
      <c r="BG162" s="197"/>
      <c r="BH162" s="197"/>
      <c r="BI162" s="18"/>
      <c r="BJ162" s="68"/>
      <c r="BK162" s="19"/>
      <c r="BL162" s="19"/>
      <c r="BM162" s="19"/>
      <c r="BN162" s="19"/>
      <c r="BO162" s="19"/>
      <c r="BP162" s="37"/>
      <c r="BQ162" s="19"/>
      <c r="BR162" s="19"/>
      <c r="BS162" s="18"/>
      <c r="BT162" s="19"/>
      <c r="BU162" s="19"/>
      <c r="BV162" s="19"/>
    </row>
    <row r="163" spans="19:74">
      <c r="S163" s="4"/>
      <c r="T163" s="8"/>
      <c r="U163" s="8"/>
      <c r="V163" s="19"/>
      <c r="W163" s="19"/>
      <c r="X163" s="37"/>
      <c r="Y163" s="19"/>
      <c r="Z163" s="37"/>
      <c r="AA163" s="8"/>
      <c r="AB163" s="8"/>
      <c r="AC163" s="8"/>
      <c r="AD163" s="8"/>
      <c r="AE163" s="8"/>
      <c r="AF163" s="8"/>
      <c r="AG163" s="8"/>
      <c r="AH163" s="8"/>
      <c r="AI163" s="8"/>
      <c r="AJ163" s="8"/>
      <c r="AK163" s="68"/>
      <c r="AL163" s="68"/>
      <c r="AM163" s="68"/>
      <c r="AN163" s="68"/>
      <c r="AO163" s="8"/>
      <c r="AP163" s="8"/>
      <c r="AQ163" s="8"/>
      <c r="AR163" s="68"/>
      <c r="AS163" s="68"/>
      <c r="AT163" s="8"/>
      <c r="AU163" s="8"/>
      <c r="AV163" s="68"/>
      <c r="AW163" s="68"/>
      <c r="AX163" s="8"/>
      <c r="AY163" s="8"/>
      <c r="AZ163" s="8"/>
      <c r="BA163" s="8"/>
      <c r="BC163" s="68"/>
      <c r="BD163" s="68"/>
      <c r="BE163" s="8"/>
      <c r="BF163" s="8"/>
      <c r="BG163" s="68"/>
      <c r="BH163" s="68"/>
      <c r="BJ163" s="8"/>
      <c r="BK163" s="8"/>
      <c r="BL163" s="8"/>
      <c r="BM163" s="8"/>
      <c r="BN163" s="8"/>
      <c r="BO163" s="8"/>
      <c r="BP163" s="8"/>
      <c r="BQ163" s="8"/>
      <c r="BR163" s="8"/>
      <c r="BT163" s="8"/>
      <c r="BU163" s="8"/>
      <c r="BV163" s="8"/>
    </row>
    <row r="164" spans="19:74">
      <c r="S164" s="22"/>
      <c r="T164" s="8"/>
      <c r="U164" s="8"/>
      <c r="V164" s="19"/>
      <c r="W164" s="19"/>
      <c r="X164" s="37"/>
      <c r="Y164" s="19"/>
      <c r="Z164" s="37"/>
      <c r="AA164" s="19"/>
      <c r="AB164" s="19"/>
      <c r="AC164" s="19"/>
      <c r="AD164" s="37"/>
      <c r="AE164" s="19"/>
      <c r="AF164" s="37"/>
      <c r="AG164" s="19"/>
      <c r="AH164" s="19"/>
      <c r="AI164" s="19"/>
      <c r="AJ164" s="8"/>
      <c r="AK164" s="68"/>
      <c r="AL164" s="68"/>
      <c r="AM164" s="68"/>
      <c r="AN164" s="68"/>
      <c r="AO164" s="204"/>
      <c r="AP164" s="187"/>
      <c r="AQ164" s="187"/>
      <c r="AR164" s="68"/>
      <c r="AS164" s="68"/>
      <c r="AT164" s="187"/>
      <c r="AU164" s="187"/>
      <c r="AV164" s="68"/>
      <c r="AW164" s="68"/>
      <c r="AX164" s="204"/>
      <c r="AY164" s="187"/>
      <c r="AZ164" s="187"/>
      <c r="BA164" s="187"/>
      <c r="BC164" s="68"/>
      <c r="BD164" s="68"/>
      <c r="BE164" s="204"/>
      <c r="BF164" s="204"/>
      <c r="BG164" s="164"/>
      <c r="BH164" s="164"/>
      <c r="BI164" s="196"/>
      <c r="BJ164" s="204"/>
      <c r="BK164" s="204"/>
      <c r="BL164" s="8"/>
      <c r="BM164" s="8"/>
      <c r="BN164" s="8"/>
      <c r="BO164" s="187"/>
      <c r="BP164" s="187"/>
      <c r="BQ164" s="187"/>
      <c r="BR164" s="8"/>
      <c r="BT164" s="8"/>
      <c r="BU164" s="204"/>
      <c r="BV164" s="204"/>
    </row>
  </sheetData>
  <mergeCells count="6">
    <mergeCell ref="A67:S67"/>
    <mergeCell ref="A65:S65"/>
    <mergeCell ref="A62:S62"/>
    <mergeCell ref="A63:S63"/>
    <mergeCell ref="A64:S64"/>
    <mergeCell ref="A66:S66"/>
  </mergeCells>
  <phoneticPr fontId="17" type="noConversion"/>
  <conditionalFormatting sqref="L11 K12:L12 N11:N12 K57:N58 P57:Q58 P11:Q12">
    <cfRule type="cellIs" dxfId="6005" priority="2002" stopIfTrue="1" operator="equal">
      <formula>"-"</formula>
    </cfRule>
    <cfRule type="containsText" dxfId="6004" priority="2003" stopIfTrue="1" operator="containsText" text="leer">
      <formula>NOT(ISERROR(SEARCH("leer",K11)))</formula>
    </cfRule>
  </conditionalFormatting>
  <conditionalFormatting sqref="I35">
    <cfRule type="cellIs" dxfId="6003" priority="1" stopIfTrue="1" operator="equal">
      <formula>"-"</formula>
    </cfRule>
    <cfRule type="containsText" dxfId="6002" priority="2" stopIfTrue="1" operator="containsText" text="leer">
      <formula>NOT(ISERROR(SEARCH("leer",I35)))</formula>
    </cfRule>
  </conditionalFormatting>
  <conditionalFormatting sqref="BT160:BV160 AW160:BA160 BD160:BF160 BM160:BQ160 BH160:BK160 AS160:AU160 AF160:AQ160 V160:AD160 X157 AO157:AQ157 Z157 AD157 AF157">
    <cfRule type="cellIs" dxfId="6001" priority="130" stopIfTrue="1" operator="equal">
      <formula>"-"</formula>
    </cfRule>
  </conditionalFormatting>
  <conditionalFormatting sqref="BU159:BV159 AT158:AU159 AX158:BA159 BE158:BF159 BJ158:BK159 BO158:BQ159 AC159:AI159 V159:AA159 AA160:AA163 AB159:AB163 X157:X158 AO157:AQ159 V158:W158 Z157:Z158 Y158 AD157:AD158 AA158:AC158 AF157:AF158 AE158 AG158:AI158">
    <cfRule type="cellIs" dxfId="6000" priority="128" stopIfTrue="1" operator="equal">
      <formula>"-"</formula>
    </cfRule>
    <cfRule type="containsText" dxfId="5999" priority="129" stopIfTrue="1" operator="containsText" text="leer">
      <formula>NOT(ISERROR(SEARCH("leer",V157)))</formula>
    </cfRule>
  </conditionalFormatting>
  <conditionalFormatting sqref="BU158:BV158 BU159:BU164">
    <cfRule type="cellIs" dxfId="5998" priority="126" stopIfTrue="1" operator="equal">
      <formula>"-"</formula>
    </cfRule>
    <cfRule type="containsText" dxfId="5997" priority="127" stopIfTrue="1" operator="containsText" text="leer">
      <formula>NOT(ISERROR(SEARCH("leer",BU158)))</formula>
    </cfRule>
  </conditionalFormatting>
  <conditionalFormatting sqref="BU158:BV158 BU159:BU164">
    <cfRule type="cellIs" dxfId="5996" priority="124" stopIfTrue="1" operator="equal">
      <formula>"-"</formula>
    </cfRule>
    <cfRule type="containsText" dxfId="5995" priority="125" stopIfTrue="1" operator="containsText" text="leer">
      <formula>NOT(ISERROR(SEARCH("leer",BU158)))</formula>
    </cfRule>
  </conditionalFormatting>
  <conditionalFormatting sqref="BU158:BV158 BU159:BU164">
    <cfRule type="cellIs" dxfId="5994" priority="122" stopIfTrue="1" operator="equal">
      <formula>"-"</formula>
    </cfRule>
    <cfRule type="containsText" dxfId="5993" priority="123" stopIfTrue="1" operator="containsText" text="leer">
      <formula>NOT(ISERROR(SEARCH("leer",BU158)))</formula>
    </cfRule>
  </conditionalFormatting>
  <conditionalFormatting sqref="BU158:BV158 BU159:BU164">
    <cfRule type="cellIs" dxfId="5992" priority="120" stopIfTrue="1" operator="equal">
      <formula>"-"</formula>
    </cfRule>
    <cfRule type="containsText" dxfId="5991" priority="121" stopIfTrue="1" operator="containsText" text="leer">
      <formula>NOT(ISERROR(SEARCH("leer",BU158)))</formula>
    </cfRule>
  </conditionalFormatting>
  <conditionalFormatting sqref="BU158:BV158 BU159:BU164">
    <cfRule type="cellIs" dxfId="5990" priority="118" stopIfTrue="1" operator="equal">
      <formula>"-"</formula>
    </cfRule>
    <cfRule type="containsText" dxfId="5989" priority="119" stopIfTrue="1" operator="containsText" text="leer">
      <formula>NOT(ISERROR(SEARCH("leer",BU158)))</formula>
    </cfRule>
  </conditionalFormatting>
  <conditionalFormatting sqref="BV159:BV164">
    <cfRule type="cellIs" dxfId="5988" priority="116" stopIfTrue="1" operator="equal">
      <formula>"-"</formula>
    </cfRule>
    <cfRule type="containsText" dxfId="5987" priority="117" stopIfTrue="1" operator="containsText" text="leer">
      <formula>NOT(ISERROR(SEARCH("leer",BV159)))</formula>
    </cfRule>
  </conditionalFormatting>
  <conditionalFormatting sqref="BV159:BV164">
    <cfRule type="cellIs" dxfId="5986" priority="114" stopIfTrue="1" operator="equal">
      <formula>"-"</formula>
    </cfRule>
    <cfRule type="containsText" dxfId="5985" priority="115" stopIfTrue="1" operator="containsText" text="leer">
      <formula>NOT(ISERROR(SEARCH("leer",BV159)))</formula>
    </cfRule>
  </conditionalFormatting>
  <conditionalFormatting sqref="BV159:BV164">
    <cfRule type="cellIs" dxfId="5984" priority="112" stopIfTrue="1" operator="equal">
      <formula>"-"</formula>
    </cfRule>
    <cfRule type="containsText" dxfId="5983" priority="113" stopIfTrue="1" operator="containsText" text="leer">
      <formula>NOT(ISERROR(SEARCH("leer",BV159)))</formula>
    </cfRule>
  </conditionalFormatting>
  <conditionalFormatting sqref="BV159:BV164">
    <cfRule type="cellIs" dxfId="5982" priority="110" stopIfTrue="1" operator="equal">
      <formula>"-"</formula>
    </cfRule>
    <cfRule type="containsText" dxfId="5981" priority="111" stopIfTrue="1" operator="containsText" text="leer">
      <formula>NOT(ISERROR(SEARCH("leer",BV159)))</formula>
    </cfRule>
  </conditionalFormatting>
  <conditionalFormatting sqref="BV159:BV164">
    <cfRule type="cellIs" dxfId="5980" priority="108" stopIfTrue="1" operator="equal">
      <formula>"-"</formula>
    </cfRule>
    <cfRule type="containsText" dxfId="5979" priority="109" stopIfTrue="1" operator="containsText" text="leer">
      <formula>NOT(ISERROR(SEARCH("leer",BV159)))</formula>
    </cfRule>
  </conditionalFormatting>
  <conditionalFormatting sqref="AT157:AU157">
    <cfRule type="cellIs" dxfId="5978" priority="106" stopIfTrue="1" operator="equal">
      <formula>"-"</formula>
    </cfRule>
    <cfRule type="containsText" dxfId="5977" priority="107" stopIfTrue="1" operator="containsText" text="leer">
      <formula>NOT(ISERROR(SEARCH("leer",AT157)))</formula>
    </cfRule>
  </conditionalFormatting>
  <conditionalFormatting sqref="AT157:AU157">
    <cfRule type="cellIs" dxfId="5976" priority="105" stopIfTrue="1" operator="equal">
      <formula>"-"</formula>
    </cfRule>
  </conditionalFormatting>
  <conditionalFormatting sqref="AT157:AU157">
    <cfRule type="cellIs" dxfId="5975" priority="103" stopIfTrue="1" operator="equal">
      <formula>"-"</formula>
    </cfRule>
    <cfRule type="containsText" dxfId="5974" priority="104" stopIfTrue="1" operator="containsText" text="leer">
      <formula>NOT(ISERROR(SEARCH("leer",AT157)))</formula>
    </cfRule>
  </conditionalFormatting>
  <conditionalFormatting sqref="AT157:AU157">
    <cfRule type="cellIs" dxfId="5973" priority="102" stopIfTrue="1" operator="equal">
      <formula>"-"</formula>
    </cfRule>
  </conditionalFormatting>
  <conditionalFormatting sqref="AX157:BA157">
    <cfRule type="cellIs" dxfId="5972" priority="100" stopIfTrue="1" operator="equal">
      <formula>"-"</formula>
    </cfRule>
    <cfRule type="containsText" dxfId="5971" priority="101" stopIfTrue="1" operator="containsText" text="leer">
      <formula>NOT(ISERROR(SEARCH("leer",AX157)))</formula>
    </cfRule>
  </conditionalFormatting>
  <conditionalFormatting sqref="AX157:BA157">
    <cfRule type="cellIs" dxfId="5970" priority="99" stopIfTrue="1" operator="equal">
      <formula>"-"</formula>
    </cfRule>
  </conditionalFormatting>
  <conditionalFormatting sqref="AX157:BA157">
    <cfRule type="cellIs" dxfId="5969" priority="97" stopIfTrue="1" operator="equal">
      <formula>"-"</formula>
    </cfRule>
    <cfRule type="containsText" dxfId="5968" priority="98" stopIfTrue="1" operator="containsText" text="leer">
      <formula>NOT(ISERROR(SEARCH("leer",AX157)))</formula>
    </cfRule>
  </conditionalFormatting>
  <conditionalFormatting sqref="AX157:BA157">
    <cfRule type="cellIs" dxfId="5967" priority="96" stopIfTrue="1" operator="equal">
      <formula>"-"</formula>
    </cfRule>
  </conditionalFormatting>
  <conditionalFormatting sqref="BE157:BF157">
    <cfRule type="cellIs" dxfId="5966" priority="94" stopIfTrue="1" operator="equal">
      <formula>"-"</formula>
    </cfRule>
    <cfRule type="containsText" dxfId="5965" priority="95" stopIfTrue="1" operator="containsText" text="leer">
      <formula>NOT(ISERROR(SEARCH("leer",BE157)))</formula>
    </cfRule>
  </conditionalFormatting>
  <conditionalFormatting sqref="BE157:BF157">
    <cfRule type="cellIs" dxfId="5964" priority="93" stopIfTrue="1" operator="equal">
      <formula>"-"</formula>
    </cfRule>
  </conditionalFormatting>
  <conditionalFormatting sqref="BE157:BF157">
    <cfRule type="cellIs" dxfId="5963" priority="91" stopIfTrue="1" operator="equal">
      <formula>"-"</formula>
    </cfRule>
    <cfRule type="containsText" dxfId="5962" priority="92" stopIfTrue="1" operator="containsText" text="leer">
      <formula>NOT(ISERROR(SEARCH("leer",BE157)))</formula>
    </cfRule>
  </conditionalFormatting>
  <conditionalFormatting sqref="BE157:BF157">
    <cfRule type="cellIs" dxfId="5961" priority="90" stopIfTrue="1" operator="equal">
      <formula>"-"</formula>
    </cfRule>
  </conditionalFormatting>
  <conditionalFormatting sqref="BJ157:BK157">
    <cfRule type="cellIs" dxfId="5960" priority="88" stopIfTrue="1" operator="equal">
      <formula>"-"</formula>
    </cfRule>
    <cfRule type="containsText" dxfId="5959" priority="89" stopIfTrue="1" operator="containsText" text="leer">
      <formula>NOT(ISERROR(SEARCH("leer",BJ157)))</formula>
    </cfRule>
  </conditionalFormatting>
  <conditionalFormatting sqref="BJ157:BK157">
    <cfRule type="cellIs" dxfId="5958" priority="87" stopIfTrue="1" operator="equal">
      <formula>"-"</formula>
    </cfRule>
  </conditionalFormatting>
  <conditionalFormatting sqref="BJ157:BK157">
    <cfRule type="cellIs" dxfId="5957" priority="85" stopIfTrue="1" operator="equal">
      <formula>"-"</formula>
    </cfRule>
    <cfRule type="containsText" dxfId="5956" priority="86" stopIfTrue="1" operator="containsText" text="leer">
      <formula>NOT(ISERROR(SEARCH("leer",BJ157)))</formula>
    </cfRule>
  </conditionalFormatting>
  <conditionalFormatting sqref="BJ157:BK157">
    <cfRule type="cellIs" dxfId="5955" priority="84" stopIfTrue="1" operator="equal">
      <formula>"-"</formula>
    </cfRule>
  </conditionalFormatting>
  <conditionalFormatting sqref="BO157:BQ157">
    <cfRule type="cellIs" dxfId="5954" priority="82" stopIfTrue="1" operator="equal">
      <formula>"-"</formula>
    </cfRule>
    <cfRule type="containsText" dxfId="5953" priority="83" stopIfTrue="1" operator="containsText" text="leer">
      <formula>NOT(ISERROR(SEARCH("leer",BO157)))</formula>
    </cfRule>
  </conditionalFormatting>
  <conditionalFormatting sqref="BO157:BQ157">
    <cfRule type="cellIs" dxfId="5952" priority="81" stopIfTrue="1" operator="equal">
      <formula>"-"</formula>
    </cfRule>
  </conditionalFormatting>
  <conditionalFormatting sqref="BO157:BQ157">
    <cfRule type="cellIs" dxfId="5951" priority="79" stopIfTrue="1" operator="equal">
      <formula>"-"</formula>
    </cfRule>
    <cfRule type="containsText" dxfId="5950" priority="80" stopIfTrue="1" operator="containsText" text="leer">
      <formula>NOT(ISERROR(SEARCH("leer",BO157)))</formula>
    </cfRule>
  </conditionalFormatting>
  <conditionalFormatting sqref="BO157:BQ157">
    <cfRule type="cellIs" dxfId="5949" priority="78" stopIfTrue="1" operator="equal">
      <formula>"-"</formula>
    </cfRule>
  </conditionalFormatting>
  <conditionalFormatting sqref="BU157:BV157">
    <cfRule type="cellIs" dxfId="5948" priority="76" stopIfTrue="1" operator="equal">
      <formula>"-"</formula>
    </cfRule>
    <cfRule type="containsText" dxfId="5947" priority="77" stopIfTrue="1" operator="containsText" text="leer">
      <formula>NOT(ISERROR(SEARCH("leer",BU157)))</formula>
    </cfRule>
  </conditionalFormatting>
  <conditionalFormatting sqref="BU157:BV157">
    <cfRule type="cellIs" dxfId="5946" priority="75" stopIfTrue="1" operator="equal">
      <formula>"-"</formula>
    </cfRule>
  </conditionalFormatting>
  <conditionalFormatting sqref="BU157:BV157">
    <cfRule type="cellIs" dxfId="5945" priority="73" stopIfTrue="1" operator="equal">
      <formula>"-"</formula>
    </cfRule>
    <cfRule type="containsText" dxfId="5944" priority="74" stopIfTrue="1" operator="containsText" text="leer">
      <formula>NOT(ISERROR(SEARCH("leer",BU157)))</formula>
    </cfRule>
  </conditionalFormatting>
  <conditionalFormatting sqref="BU157:BV157">
    <cfRule type="cellIs" dxfId="5943" priority="72" stopIfTrue="1" operator="equal">
      <formula>"-"</formula>
    </cfRule>
  </conditionalFormatting>
  <conditionalFormatting sqref="AY157">
    <cfRule type="cellIs" dxfId="5942" priority="71" stopIfTrue="1" operator="equal">
      <formula>"-"</formula>
    </cfRule>
  </conditionalFormatting>
  <conditionalFormatting sqref="AY157">
    <cfRule type="cellIs" dxfId="5941" priority="69" stopIfTrue="1" operator="equal">
      <formula>"-"</formula>
    </cfRule>
    <cfRule type="containsText" dxfId="5940" priority="70" stopIfTrue="1" operator="containsText" text="leer">
      <formula>NOT(ISERROR(SEARCH("leer",AY157)))</formula>
    </cfRule>
  </conditionalFormatting>
  <conditionalFormatting sqref="AY157">
    <cfRule type="cellIs" dxfId="5939" priority="68" stopIfTrue="1" operator="equal">
      <formula>"-"</formula>
    </cfRule>
  </conditionalFormatting>
  <conditionalFormatting sqref="AY157">
    <cfRule type="cellIs" dxfId="5938" priority="66" stopIfTrue="1" operator="equal">
      <formula>"-"</formula>
    </cfRule>
    <cfRule type="containsText" dxfId="5937" priority="67" stopIfTrue="1" operator="containsText" text="leer">
      <formula>NOT(ISERROR(SEARCH("leer",AY157)))</formula>
    </cfRule>
  </conditionalFormatting>
  <conditionalFormatting sqref="L56:L58 L33:L37 L40:L42 L49:L53 L44:L47 L29:L31 L16:L27 L6:L14 I8 I25:I27 I10 I14 I16">
    <cfRule type="cellIs" dxfId="5936" priority="65" stopIfTrue="1" operator="equal">
      <formula>"-"</formula>
    </cfRule>
  </conditionalFormatting>
  <conditionalFormatting sqref="K57:K58 J30:K31 J34:K37 J41:K42 J46:K47 J51:K53 K13:K19 K6:K11 I8:J8 I25:K27 J6:J7 I10:J10 J9 I14:J14 J11:J13 I16:J16 J15 J17:J19">
    <cfRule type="cellIs" dxfId="5935" priority="63" stopIfTrue="1" operator="equal">
      <formula>"-"</formula>
    </cfRule>
    <cfRule type="containsText" dxfId="5934" priority="64" stopIfTrue="1" operator="containsText" text="leer">
      <formula>NOT(ISERROR(SEARCH("leer",I6)))</formula>
    </cfRule>
  </conditionalFormatting>
  <conditionalFormatting sqref="J57:J58">
    <cfRule type="cellIs" dxfId="5933" priority="61" stopIfTrue="1" operator="equal">
      <formula>"-"</formula>
    </cfRule>
    <cfRule type="containsText" dxfId="5932" priority="62" stopIfTrue="1" operator="containsText" text="leer">
      <formula>NOT(ISERROR(SEARCH("leer",J57)))</formula>
    </cfRule>
  </conditionalFormatting>
  <conditionalFormatting sqref="J57:J58">
    <cfRule type="cellIs" dxfId="5931" priority="59" stopIfTrue="1" operator="equal">
      <formula>"-"</formula>
    </cfRule>
    <cfRule type="containsText" dxfId="5930" priority="60" stopIfTrue="1" operator="containsText" text="leer">
      <formula>NOT(ISERROR(SEARCH("leer",J57)))</formula>
    </cfRule>
  </conditionalFormatting>
  <conditionalFormatting sqref="J57:J58">
    <cfRule type="cellIs" dxfId="5929" priority="57" stopIfTrue="1" operator="equal">
      <formula>"-"</formula>
    </cfRule>
    <cfRule type="containsText" dxfId="5928" priority="58" stopIfTrue="1" operator="containsText" text="leer">
      <formula>NOT(ISERROR(SEARCH("leer",J57)))</formula>
    </cfRule>
  </conditionalFormatting>
  <conditionalFormatting sqref="J57:J58">
    <cfRule type="cellIs" dxfId="5927" priority="55" stopIfTrue="1" operator="equal">
      <formula>"-"</formula>
    </cfRule>
    <cfRule type="containsText" dxfId="5926" priority="56" stopIfTrue="1" operator="containsText" text="leer">
      <formula>NOT(ISERROR(SEARCH("leer",J57)))</formula>
    </cfRule>
  </conditionalFormatting>
  <conditionalFormatting sqref="J57:J58">
    <cfRule type="cellIs" dxfId="5925" priority="53" stopIfTrue="1" operator="equal">
      <formula>"-"</formula>
    </cfRule>
    <cfRule type="containsText" dxfId="5924" priority="54" stopIfTrue="1" operator="containsText" text="leer">
      <formula>NOT(ISERROR(SEARCH("leer",J57)))</formula>
    </cfRule>
  </conditionalFormatting>
  <conditionalFormatting sqref="I30:I31">
    <cfRule type="cellIs" dxfId="5923" priority="41" stopIfTrue="1" operator="equal">
      <formula>"-"</formula>
    </cfRule>
    <cfRule type="containsText" dxfId="5922" priority="42" stopIfTrue="1" operator="containsText" text="leer">
      <formula>NOT(ISERROR(SEARCH("leer",I30)))</formula>
    </cfRule>
  </conditionalFormatting>
  <conditionalFormatting sqref="I30:I31">
    <cfRule type="cellIs" dxfId="5921" priority="40" stopIfTrue="1" operator="equal">
      <formula>"-"</formula>
    </cfRule>
  </conditionalFormatting>
  <conditionalFormatting sqref="I30:I31">
    <cfRule type="cellIs" dxfId="5920" priority="38" stopIfTrue="1" operator="equal">
      <formula>"-"</formula>
    </cfRule>
    <cfRule type="containsText" dxfId="5919" priority="39" stopIfTrue="1" operator="containsText" text="leer">
      <formula>NOT(ISERROR(SEARCH("leer",I30)))</formula>
    </cfRule>
  </conditionalFormatting>
  <conditionalFormatting sqref="I30:I31">
    <cfRule type="cellIs" dxfId="5918" priority="37" stopIfTrue="1" operator="equal">
      <formula>"-"</formula>
    </cfRule>
  </conditionalFormatting>
  <conditionalFormatting sqref="I34:I37">
    <cfRule type="cellIs" dxfId="5917" priority="35" stopIfTrue="1" operator="equal">
      <formula>"-"</formula>
    </cfRule>
    <cfRule type="containsText" dxfId="5916" priority="36" stopIfTrue="1" operator="containsText" text="leer">
      <formula>NOT(ISERROR(SEARCH("leer",I34)))</formula>
    </cfRule>
  </conditionalFormatting>
  <conditionalFormatting sqref="I34:I37">
    <cfRule type="cellIs" dxfId="5915" priority="34" stopIfTrue="1" operator="equal">
      <formula>"-"</formula>
    </cfRule>
  </conditionalFormatting>
  <conditionalFormatting sqref="I34:I37">
    <cfRule type="cellIs" dxfId="5914" priority="32" stopIfTrue="1" operator="equal">
      <formula>"-"</formula>
    </cfRule>
    <cfRule type="containsText" dxfId="5913" priority="33" stopIfTrue="1" operator="containsText" text="leer">
      <formula>NOT(ISERROR(SEARCH("leer",I34)))</formula>
    </cfRule>
  </conditionalFormatting>
  <conditionalFormatting sqref="I34:I37">
    <cfRule type="cellIs" dxfId="5912" priority="31" stopIfTrue="1" operator="equal">
      <formula>"-"</formula>
    </cfRule>
  </conditionalFormatting>
  <conditionalFormatting sqref="I41:I42">
    <cfRule type="cellIs" dxfId="5911" priority="29" stopIfTrue="1" operator="equal">
      <formula>"-"</formula>
    </cfRule>
    <cfRule type="containsText" dxfId="5910" priority="30" stopIfTrue="1" operator="containsText" text="leer">
      <formula>NOT(ISERROR(SEARCH("leer",I41)))</formula>
    </cfRule>
  </conditionalFormatting>
  <conditionalFormatting sqref="I41:I42">
    <cfRule type="cellIs" dxfId="5909" priority="28" stopIfTrue="1" operator="equal">
      <formula>"-"</formula>
    </cfRule>
  </conditionalFormatting>
  <conditionalFormatting sqref="I41:I42">
    <cfRule type="cellIs" dxfId="5908" priority="26" stopIfTrue="1" operator="equal">
      <formula>"-"</formula>
    </cfRule>
    <cfRule type="containsText" dxfId="5907" priority="27" stopIfTrue="1" operator="containsText" text="leer">
      <formula>NOT(ISERROR(SEARCH("leer",I41)))</formula>
    </cfRule>
  </conditionalFormatting>
  <conditionalFormatting sqref="I41:I42">
    <cfRule type="cellIs" dxfId="5906" priority="25" stopIfTrue="1" operator="equal">
      <formula>"-"</formula>
    </cfRule>
  </conditionalFormatting>
  <conditionalFormatting sqref="I46:I47">
    <cfRule type="cellIs" dxfId="5905" priority="23" stopIfTrue="1" operator="equal">
      <formula>"-"</formula>
    </cfRule>
    <cfRule type="containsText" dxfId="5904" priority="24" stopIfTrue="1" operator="containsText" text="leer">
      <formula>NOT(ISERROR(SEARCH("leer",I46)))</formula>
    </cfRule>
  </conditionalFormatting>
  <conditionalFormatting sqref="I46:I47">
    <cfRule type="cellIs" dxfId="5903" priority="22" stopIfTrue="1" operator="equal">
      <formula>"-"</formula>
    </cfRule>
  </conditionalFormatting>
  <conditionalFormatting sqref="I46:I47">
    <cfRule type="cellIs" dxfId="5902" priority="20" stopIfTrue="1" operator="equal">
      <formula>"-"</formula>
    </cfRule>
    <cfRule type="containsText" dxfId="5901" priority="21" stopIfTrue="1" operator="containsText" text="leer">
      <formula>NOT(ISERROR(SEARCH("leer",I46)))</formula>
    </cfRule>
  </conditionalFormatting>
  <conditionalFormatting sqref="I46:I47">
    <cfRule type="cellIs" dxfId="5900" priority="19" stopIfTrue="1" operator="equal">
      <formula>"-"</formula>
    </cfRule>
  </conditionalFormatting>
  <conditionalFormatting sqref="I51:I53">
    <cfRule type="cellIs" dxfId="5899" priority="17" stopIfTrue="1" operator="equal">
      <formula>"-"</formula>
    </cfRule>
    <cfRule type="containsText" dxfId="5898" priority="18" stopIfTrue="1" operator="containsText" text="leer">
      <formula>NOT(ISERROR(SEARCH("leer",I51)))</formula>
    </cfRule>
  </conditionalFormatting>
  <conditionalFormatting sqref="I51:I53">
    <cfRule type="cellIs" dxfId="5897" priority="16" stopIfTrue="1" operator="equal">
      <formula>"-"</formula>
    </cfRule>
  </conditionalFormatting>
  <conditionalFormatting sqref="I51:I53">
    <cfRule type="cellIs" dxfId="5896" priority="14" stopIfTrue="1" operator="equal">
      <formula>"-"</formula>
    </cfRule>
    <cfRule type="containsText" dxfId="5895" priority="15" stopIfTrue="1" operator="containsText" text="leer">
      <formula>NOT(ISERROR(SEARCH("leer",I51)))</formula>
    </cfRule>
  </conditionalFormatting>
  <conditionalFormatting sqref="I51:I53">
    <cfRule type="cellIs" dxfId="5894" priority="13" stopIfTrue="1" operator="equal">
      <formula>"-"</formula>
    </cfRule>
  </conditionalFormatting>
  <conditionalFormatting sqref="I57:I58">
    <cfRule type="cellIs" dxfId="5893" priority="11" stopIfTrue="1" operator="equal">
      <formula>"-"</formula>
    </cfRule>
    <cfRule type="containsText" dxfId="5892" priority="12" stopIfTrue="1" operator="containsText" text="leer">
      <formula>NOT(ISERROR(SEARCH("leer",I57)))</formula>
    </cfRule>
  </conditionalFormatting>
  <conditionalFormatting sqref="I57:I58">
    <cfRule type="cellIs" dxfId="5891" priority="10" stopIfTrue="1" operator="equal">
      <formula>"-"</formula>
    </cfRule>
  </conditionalFormatting>
  <conditionalFormatting sqref="I57:I58">
    <cfRule type="cellIs" dxfId="5890" priority="8" stopIfTrue="1" operator="equal">
      <formula>"-"</formula>
    </cfRule>
    <cfRule type="containsText" dxfId="5889" priority="9" stopIfTrue="1" operator="containsText" text="leer">
      <formula>NOT(ISERROR(SEARCH("leer",I57)))</formula>
    </cfRule>
  </conditionalFormatting>
  <conditionalFormatting sqref="I57:I58">
    <cfRule type="cellIs" dxfId="5888" priority="7" stopIfTrue="1" operator="equal">
      <formula>"-"</formula>
    </cfRule>
  </conditionalFormatting>
  <conditionalFormatting sqref="I35">
    <cfRule type="cellIs" dxfId="5887" priority="6" stopIfTrue="1" operator="equal">
      <formula>"-"</formula>
    </cfRule>
  </conditionalFormatting>
  <conditionalFormatting sqref="I35">
    <cfRule type="cellIs" dxfId="5886" priority="4" stopIfTrue="1" operator="equal">
      <formula>"-"</formula>
    </cfRule>
    <cfRule type="containsText" dxfId="5885" priority="5" stopIfTrue="1" operator="containsText" text="leer">
      <formula>NOT(ISERROR(SEARCH("leer",I35)))</formula>
    </cfRule>
  </conditionalFormatting>
  <conditionalFormatting sqref="I35">
    <cfRule type="cellIs" dxfId="5884" priority="3" stopIfTrue="1" operator="equal">
      <formula>"-"</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36"/>
  <sheetViews>
    <sheetView showRuler="0" zoomScaleNormal="100" workbookViewId="0"/>
  </sheetViews>
  <sheetFormatPr baseColWidth="10" defaultColWidth="10.7109375" defaultRowHeight="12.75"/>
  <cols>
    <col min="1" max="1" width="24.7109375" style="5" customWidth="1"/>
    <col min="2" max="2" width="8.42578125" style="5" bestFit="1" customWidth="1"/>
    <col min="3" max="3" width="9.140625" style="8" bestFit="1" customWidth="1"/>
    <col min="4" max="5" width="12.28515625" style="8" customWidth="1"/>
    <col min="6" max="7" width="11.42578125" style="8" customWidth="1"/>
    <col min="8" max="8" width="9.28515625" style="8" customWidth="1"/>
    <col min="9" max="9" width="9" style="8" customWidth="1"/>
    <col min="10" max="10" width="9.7109375" style="8" customWidth="1"/>
    <col min="11" max="11" width="10" style="8" customWidth="1"/>
    <col min="12" max="12" width="9.85546875" style="8" customWidth="1"/>
    <col min="13" max="14" width="9.7109375" style="5" customWidth="1"/>
    <col min="15" max="15" width="9.28515625" style="5" customWidth="1"/>
    <col min="16" max="16" width="11.28515625" style="5" bestFit="1" customWidth="1"/>
    <col min="17" max="16384" width="10.7109375" style="5"/>
  </cols>
  <sheetData>
    <row r="1" spans="1:16">
      <c r="A1" s="92" t="s">
        <v>343</v>
      </c>
      <c r="C1" s="5"/>
      <c r="D1" s="5"/>
      <c r="E1" s="5"/>
      <c r="F1" s="5"/>
      <c r="G1" s="5"/>
      <c r="H1" s="5"/>
      <c r="I1" s="5"/>
      <c r="J1" s="5"/>
      <c r="K1" s="5"/>
      <c r="L1" s="5"/>
    </row>
    <row r="2" spans="1:16">
      <c r="A2" s="92"/>
      <c r="C2" s="5"/>
      <c r="D2" s="5"/>
      <c r="E2" s="5"/>
      <c r="F2" s="5"/>
      <c r="G2" s="5"/>
      <c r="H2" s="5"/>
      <c r="I2" s="5"/>
      <c r="J2" s="5"/>
      <c r="K2" s="5"/>
      <c r="L2" s="5"/>
    </row>
    <row r="3" spans="1:16">
      <c r="A3" s="4" t="s">
        <v>295</v>
      </c>
      <c r="C3" s="5" t="s">
        <v>385</v>
      </c>
      <c r="D3" s="5" t="s">
        <v>477</v>
      </c>
      <c r="E3" s="4">
        <v>2005</v>
      </c>
      <c r="F3" s="4">
        <v>2006</v>
      </c>
      <c r="G3" s="4">
        <v>2007</v>
      </c>
      <c r="H3" s="4">
        <v>2008</v>
      </c>
      <c r="I3" s="4">
        <v>2009</v>
      </c>
      <c r="J3" s="4">
        <v>2010</v>
      </c>
      <c r="K3" s="4">
        <v>2011</v>
      </c>
      <c r="L3" s="4">
        <v>2012</v>
      </c>
      <c r="M3" s="4">
        <v>2013</v>
      </c>
      <c r="N3" s="4">
        <v>2014</v>
      </c>
      <c r="O3" s="4">
        <v>2015</v>
      </c>
      <c r="P3" s="342">
        <v>2016</v>
      </c>
    </row>
    <row r="4" spans="1:16">
      <c r="A4" s="4"/>
      <c r="E4" s="5"/>
      <c r="F4" s="5"/>
      <c r="G4" s="5"/>
      <c r="H4" s="5"/>
      <c r="I4" s="5"/>
      <c r="M4" s="8"/>
      <c r="N4" s="8"/>
      <c r="O4" s="8"/>
      <c r="P4" s="340"/>
    </row>
    <row r="5" spans="1:16">
      <c r="A5" s="5" t="s">
        <v>289</v>
      </c>
      <c r="B5" s="5" t="s">
        <v>354</v>
      </c>
      <c r="D5" s="8" t="s">
        <v>780</v>
      </c>
      <c r="E5" s="196">
        <v>50130</v>
      </c>
      <c r="F5" s="196">
        <v>55600</v>
      </c>
      <c r="G5" s="196">
        <v>60085</v>
      </c>
      <c r="H5" s="196">
        <v>71603</v>
      </c>
      <c r="I5" s="227">
        <v>84676</v>
      </c>
      <c r="J5" s="164">
        <v>93310</v>
      </c>
      <c r="K5" s="164">
        <v>108254</v>
      </c>
      <c r="L5" s="204">
        <v>120069</v>
      </c>
      <c r="M5" s="19">
        <v>120383</v>
      </c>
      <c r="N5" s="19">
        <v>124671</v>
      </c>
      <c r="O5" s="19">
        <v>120327</v>
      </c>
      <c r="P5" s="382">
        <v>126689</v>
      </c>
    </row>
    <row r="6" spans="1:16">
      <c r="A6" s="15" t="s">
        <v>391</v>
      </c>
      <c r="B6" s="5" t="s">
        <v>354</v>
      </c>
      <c r="D6" s="8" t="s">
        <v>780</v>
      </c>
      <c r="E6" s="196">
        <v>43630</v>
      </c>
      <c r="F6" s="196">
        <v>48364</v>
      </c>
      <c r="G6" s="196">
        <v>51462</v>
      </c>
      <c r="H6" s="196">
        <v>64204</v>
      </c>
      <c r="I6" s="227">
        <v>77272</v>
      </c>
      <c r="J6" s="164">
        <v>85725</v>
      </c>
      <c r="K6" s="164">
        <v>100707</v>
      </c>
      <c r="L6" s="204">
        <v>110531</v>
      </c>
      <c r="M6" s="164">
        <v>109086</v>
      </c>
      <c r="N6" s="19">
        <v>112150</v>
      </c>
      <c r="O6" s="19">
        <v>107380</v>
      </c>
      <c r="P6" s="382">
        <v>110533</v>
      </c>
    </row>
    <row r="7" spans="1:16">
      <c r="A7" s="15" t="s">
        <v>58</v>
      </c>
      <c r="B7" s="5" t="s">
        <v>59</v>
      </c>
      <c r="D7" s="8" t="s">
        <v>780</v>
      </c>
      <c r="E7" s="196">
        <v>87</v>
      </c>
      <c r="F7" s="196">
        <v>87</v>
      </c>
      <c r="G7" s="196">
        <v>86</v>
      </c>
      <c r="H7" s="196">
        <v>90</v>
      </c>
      <c r="I7" s="227">
        <v>91</v>
      </c>
      <c r="J7" s="164">
        <v>92</v>
      </c>
      <c r="K7" s="164">
        <v>93</v>
      </c>
      <c r="L7" s="204">
        <f>L6/L5*100</f>
        <v>92.056234331925808</v>
      </c>
      <c r="M7" s="19">
        <v>91</v>
      </c>
      <c r="N7" s="19">
        <v>90</v>
      </c>
      <c r="O7" s="19">
        <v>89</v>
      </c>
      <c r="P7" s="382">
        <v>87</v>
      </c>
    </row>
    <row r="8" spans="1:16">
      <c r="A8" s="5" t="s">
        <v>290</v>
      </c>
      <c r="B8" s="5" t="s">
        <v>354</v>
      </c>
      <c r="D8" s="8" t="s">
        <v>780</v>
      </c>
      <c r="E8" s="196">
        <v>922</v>
      </c>
      <c r="F8" s="196">
        <v>1605</v>
      </c>
      <c r="G8" s="196">
        <v>2470</v>
      </c>
      <c r="H8" s="196">
        <v>2857</v>
      </c>
      <c r="I8" s="227">
        <v>3534</v>
      </c>
      <c r="J8" s="164">
        <v>4224</v>
      </c>
      <c r="K8" s="164">
        <v>4879</v>
      </c>
      <c r="L8" s="204">
        <v>3145</v>
      </c>
      <c r="M8" s="19">
        <v>5637</v>
      </c>
      <c r="N8" s="19">
        <v>5010</v>
      </c>
      <c r="O8" s="19">
        <v>4385</v>
      </c>
      <c r="P8" s="382">
        <v>4881</v>
      </c>
    </row>
    <row r="9" spans="1:16">
      <c r="L9" s="5"/>
    </row>
    <row r="10" spans="1:16">
      <c r="A10" s="4"/>
      <c r="D10" s="22"/>
      <c r="E10" s="22"/>
      <c r="F10" s="22"/>
      <c r="G10" s="22"/>
      <c r="H10" s="22"/>
    </row>
    <row r="11" spans="1:16">
      <c r="A11" s="27"/>
      <c r="L11" s="5"/>
    </row>
    <row r="12" spans="1:16">
      <c r="L12" s="5"/>
    </row>
    <row r="13" spans="1:16">
      <c r="L13" s="5"/>
    </row>
    <row r="14" spans="1:16">
      <c r="L14" s="5"/>
    </row>
    <row r="15" spans="1:16">
      <c r="L15" s="5"/>
    </row>
    <row r="16" spans="1:16">
      <c r="L16" s="5"/>
    </row>
    <row r="17" spans="1:28">
      <c r="A17" s="4"/>
      <c r="L17" s="5"/>
    </row>
    <row r="18" spans="1:28">
      <c r="L18" s="5"/>
    </row>
    <row r="19" spans="1:28">
      <c r="L19" s="5"/>
    </row>
    <row r="20" spans="1:28">
      <c r="L20" s="5"/>
    </row>
    <row r="21" spans="1:28">
      <c r="A21" s="4"/>
    </row>
    <row r="22" spans="1:28">
      <c r="L22" s="71"/>
      <c r="M22" s="8"/>
      <c r="N22" s="8"/>
      <c r="O22" s="8"/>
      <c r="P22" s="8"/>
    </row>
    <row r="23" spans="1:28">
      <c r="A23" s="14"/>
      <c r="L23" s="71"/>
      <c r="M23" s="8"/>
      <c r="N23" s="8"/>
      <c r="O23" s="8"/>
      <c r="P23" s="8"/>
    </row>
    <row r="24" spans="1:28">
      <c r="A24" s="48"/>
      <c r="L24" s="78"/>
      <c r="M24" s="8"/>
      <c r="N24" s="8"/>
      <c r="O24" s="8"/>
      <c r="P24" s="8"/>
    </row>
    <row r="26" spans="1:28">
      <c r="E26" s="4"/>
      <c r="F26" s="5"/>
      <c r="G26" s="196"/>
      <c r="H26" s="196"/>
      <c r="I26" s="196"/>
      <c r="J26" s="196"/>
    </row>
    <row r="27" spans="1:28">
      <c r="E27" s="4"/>
      <c r="F27" s="5"/>
      <c r="G27" s="196"/>
      <c r="H27" s="196"/>
      <c r="I27" s="196"/>
      <c r="J27" s="196"/>
    </row>
    <row r="28" spans="1:28">
      <c r="A28" s="14"/>
      <c r="E28" s="4"/>
      <c r="F28" s="5"/>
      <c r="G28" s="196"/>
      <c r="H28" s="196"/>
      <c r="I28" s="196"/>
      <c r="J28" s="196"/>
    </row>
    <row r="29" spans="1:28">
      <c r="E29" s="4"/>
      <c r="F29" s="5"/>
      <c r="G29" s="196"/>
      <c r="H29" s="196"/>
      <c r="I29" s="196"/>
      <c r="J29" s="196"/>
    </row>
    <row r="30" spans="1:28">
      <c r="A30" s="4"/>
      <c r="E30" s="4"/>
      <c r="F30" s="5"/>
      <c r="G30" s="227"/>
      <c r="H30" s="227"/>
      <c r="I30" s="227"/>
      <c r="J30" s="227"/>
      <c r="M30" s="8"/>
      <c r="N30" s="8"/>
      <c r="O30" s="8"/>
      <c r="P30" s="8"/>
    </row>
    <row r="31" spans="1:28">
      <c r="E31" s="4"/>
      <c r="G31" s="164"/>
      <c r="H31" s="164"/>
      <c r="I31" s="164"/>
      <c r="J31" s="164"/>
    </row>
    <row r="32" spans="1:28" ht="15">
      <c r="E32" s="4"/>
      <c r="G32" s="164"/>
      <c r="H32" s="164"/>
      <c r="I32" s="164"/>
      <c r="J32" s="164"/>
      <c r="Q32" s="77"/>
      <c r="W32" s="44"/>
      <c r="X32" s="44"/>
      <c r="Y32" s="44"/>
      <c r="Z32" s="44"/>
      <c r="AA32" s="44"/>
      <c r="AB32" s="44"/>
    </row>
    <row r="33" spans="5:18">
      <c r="E33" s="4"/>
      <c r="G33" s="204"/>
      <c r="H33" s="204"/>
      <c r="I33" s="204"/>
      <c r="J33" s="204"/>
      <c r="Q33" s="44"/>
    </row>
    <row r="34" spans="5:18">
      <c r="E34" s="4"/>
      <c r="G34" s="19"/>
      <c r="H34" s="68"/>
      <c r="I34" s="19"/>
      <c r="J34" s="19"/>
      <c r="M34" s="8"/>
      <c r="N34" s="8"/>
      <c r="O34" s="8"/>
      <c r="P34" s="8"/>
      <c r="Q34" s="44"/>
      <c r="R34" s="44"/>
    </row>
    <row r="35" spans="5:18">
      <c r="E35" s="4"/>
      <c r="G35" s="19"/>
      <c r="H35" s="19"/>
      <c r="I35" s="19"/>
      <c r="J35" s="19"/>
    </row>
    <row r="36" spans="5:18">
      <c r="E36" s="4"/>
      <c r="G36" s="19"/>
      <c r="H36" s="19"/>
      <c r="I36" s="19"/>
      <c r="J36" s="19"/>
    </row>
  </sheetData>
  <phoneticPr fontId="17" type="noConversion"/>
  <conditionalFormatting sqref="H7">
    <cfRule type="cellIs" dxfId="5883" priority="1" stopIfTrue="1" operator="equal">
      <formula>"-"</formula>
    </cfRule>
  </conditionalFormatting>
  <conditionalFormatting sqref="G32:J32">
    <cfRule type="cellIs" dxfId="5882" priority="54" stopIfTrue="1" operator="equal">
      <formula>"-"</formula>
    </cfRule>
  </conditionalFormatting>
  <conditionalFormatting sqref="G31:J31">
    <cfRule type="cellIs" dxfId="5881" priority="52" stopIfTrue="1" operator="equal">
      <formula>"-"</formula>
    </cfRule>
    <cfRule type="containsText" dxfId="5880" priority="53" stopIfTrue="1" operator="containsText" text="leer">
      <formula>NOT(ISERROR(SEARCH("leer",G31)))</formula>
    </cfRule>
  </conditionalFormatting>
  <conditionalFormatting sqref="G30:J30">
    <cfRule type="cellIs" dxfId="5879" priority="50" stopIfTrue="1" operator="equal">
      <formula>"-"</formula>
    </cfRule>
    <cfRule type="containsText" dxfId="5878" priority="51" stopIfTrue="1" operator="containsText" text="leer">
      <formula>NOT(ISERROR(SEARCH("leer",G30)))</formula>
    </cfRule>
  </conditionalFormatting>
  <conditionalFormatting sqref="G30:J30">
    <cfRule type="cellIs" dxfId="5877" priority="48" stopIfTrue="1" operator="equal">
      <formula>"-"</formula>
    </cfRule>
    <cfRule type="containsText" dxfId="5876" priority="49" stopIfTrue="1" operator="containsText" text="leer">
      <formula>NOT(ISERROR(SEARCH("leer",G30)))</formula>
    </cfRule>
  </conditionalFormatting>
  <conditionalFormatting sqref="G30:J30">
    <cfRule type="cellIs" dxfId="5875" priority="46" stopIfTrue="1" operator="equal">
      <formula>"-"</formula>
    </cfRule>
    <cfRule type="containsText" dxfId="5874" priority="47" stopIfTrue="1" operator="containsText" text="leer">
      <formula>NOT(ISERROR(SEARCH("leer",G30)))</formula>
    </cfRule>
  </conditionalFormatting>
  <conditionalFormatting sqref="G30:J30">
    <cfRule type="cellIs" dxfId="5873" priority="44" stopIfTrue="1" operator="equal">
      <formula>"-"</formula>
    </cfRule>
    <cfRule type="containsText" dxfId="5872" priority="45" stopIfTrue="1" operator="containsText" text="leer">
      <formula>NOT(ISERROR(SEARCH("leer",G30)))</formula>
    </cfRule>
  </conditionalFormatting>
  <conditionalFormatting sqref="G30:J30">
    <cfRule type="cellIs" dxfId="5871" priority="42" stopIfTrue="1" operator="equal">
      <formula>"-"</formula>
    </cfRule>
    <cfRule type="containsText" dxfId="5870" priority="43" stopIfTrue="1" operator="containsText" text="leer">
      <formula>NOT(ISERROR(SEARCH("leer",G30)))</formula>
    </cfRule>
  </conditionalFormatting>
  <conditionalFormatting sqref="G30:J30">
    <cfRule type="cellIs" dxfId="5869" priority="40" stopIfTrue="1" operator="equal">
      <formula>"-"</formula>
    </cfRule>
    <cfRule type="containsText" dxfId="5868" priority="41" stopIfTrue="1" operator="containsText" text="leer">
      <formula>NOT(ISERROR(SEARCH("leer",G30)))</formula>
    </cfRule>
  </conditionalFormatting>
  <conditionalFormatting sqref="G29:H29 J29">
    <cfRule type="cellIs" dxfId="5867" priority="38" stopIfTrue="1" operator="equal">
      <formula>"-"</formula>
    </cfRule>
    <cfRule type="containsText" dxfId="5866" priority="39" stopIfTrue="1" operator="containsText" text="leer">
      <formula>NOT(ISERROR(SEARCH("leer",G29)))</formula>
    </cfRule>
  </conditionalFormatting>
  <conditionalFormatting sqref="G29:H29 J29">
    <cfRule type="cellIs" dxfId="5865" priority="37" stopIfTrue="1" operator="equal">
      <formula>"-"</formula>
    </cfRule>
  </conditionalFormatting>
  <conditionalFormatting sqref="G29:H29 J29">
    <cfRule type="cellIs" dxfId="5864" priority="35" stopIfTrue="1" operator="equal">
      <formula>"-"</formula>
    </cfRule>
    <cfRule type="containsText" dxfId="5863" priority="36" stopIfTrue="1" operator="containsText" text="leer">
      <formula>NOT(ISERROR(SEARCH("leer",G29)))</formula>
    </cfRule>
  </conditionalFormatting>
  <conditionalFormatting sqref="G29:H29 J29">
    <cfRule type="cellIs" dxfId="5862" priority="34" stopIfTrue="1" operator="equal">
      <formula>"-"</formula>
    </cfRule>
  </conditionalFormatting>
  <conditionalFormatting sqref="I29">
    <cfRule type="cellIs" dxfId="5861" priority="32" stopIfTrue="1" operator="equal">
      <formula>"-"</formula>
    </cfRule>
    <cfRule type="containsText" dxfId="5860" priority="33" stopIfTrue="1" operator="containsText" text="leer">
      <formula>NOT(ISERROR(SEARCH("leer",I29)))</formula>
    </cfRule>
  </conditionalFormatting>
  <conditionalFormatting sqref="I29">
    <cfRule type="cellIs" dxfId="5859" priority="31" stopIfTrue="1" operator="equal">
      <formula>"-"</formula>
    </cfRule>
  </conditionalFormatting>
  <conditionalFormatting sqref="I29">
    <cfRule type="cellIs" dxfId="5858" priority="29" stopIfTrue="1" operator="equal">
      <formula>"-"</formula>
    </cfRule>
    <cfRule type="containsText" dxfId="5857" priority="30" stopIfTrue="1" operator="containsText" text="leer">
      <formula>NOT(ISERROR(SEARCH("leer",I29)))</formula>
    </cfRule>
  </conditionalFormatting>
  <conditionalFormatting sqref="I29">
    <cfRule type="cellIs" dxfId="5856" priority="28" stopIfTrue="1" operator="equal">
      <formula>"-"</formula>
    </cfRule>
  </conditionalFormatting>
  <conditionalFormatting sqref="K5:K8">
    <cfRule type="cellIs" dxfId="5855" priority="27" stopIfTrue="1" operator="equal">
      <formula>"-"</formula>
    </cfRule>
  </conditionalFormatting>
  <conditionalFormatting sqref="J5:J8">
    <cfRule type="cellIs" dxfId="5854" priority="25" stopIfTrue="1" operator="equal">
      <formula>"-"</formula>
    </cfRule>
    <cfRule type="containsText" dxfId="5853" priority="26" stopIfTrue="1" operator="containsText" text="leer">
      <formula>NOT(ISERROR(SEARCH("leer",J5)))</formula>
    </cfRule>
  </conditionalFormatting>
  <conditionalFormatting sqref="I5:I8">
    <cfRule type="cellIs" dxfId="5852" priority="23" stopIfTrue="1" operator="equal">
      <formula>"-"</formula>
    </cfRule>
    <cfRule type="containsText" dxfId="5851" priority="24" stopIfTrue="1" operator="containsText" text="leer">
      <formula>NOT(ISERROR(SEARCH("leer",I5)))</formula>
    </cfRule>
  </conditionalFormatting>
  <conditionalFormatting sqref="I5:I8">
    <cfRule type="cellIs" dxfId="5850" priority="21" stopIfTrue="1" operator="equal">
      <formula>"-"</formula>
    </cfRule>
    <cfRule type="containsText" dxfId="5849" priority="22" stopIfTrue="1" operator="containsText" text="leer">
      <formula>NOT(ISERROR(SEARCH("leer",I5)))</formula>
    </cfRule>
  </conditionalFormatting>
  <conditionalFormatting sqref="I5:I8">
    <cfRule type="cellIs" dxfId="5848" priority="19" stopIfTrue="1" operator="equal">
      <formula>"-"</formula>
    </cfRule>
    <cfRule type="containsText" dxfId="5847" priority="20" stopIfTrue="1" operator="containsText" text="leer">
      <formula>NOT(ISERROR(SEARCH("leer",I5)))</formula>
    </cfRule>
  </conditionalFormatting>
  <conditionalFormatting sqref="I5:I8">
    <cfRule type="cellIs" dxfId="5846" priority="17" stopIfTrue="1" operator="equal">
      <formula>"-"</formula>
    </cfRule>
    <cfRule type="containsText" dxfId="5845" priority="18" stopIfTrue="1" operator="containsText" text="leer">
      <formula>NOT(ISERROR(SEARCH("leer",I5)))</formula>
    </cfRule>
  </conditionalFormatting>
  <conditionalFormatting sqref="I5:I8">
    <cfRule type="cellIs" dxfId="5844" priority="15" stopIfTrue="1" operator="equal">
      <formula>"-"</formula>
    </cfRule>
    <cfRule type="containsText" dxfId="5843" priority="16" stopIfTrue="1" operator="containsText" text="leer">
      <formula>NOT(ISERROR(SEARCH("leer",I5)))</formula>
    </cfRule>
  </conditionalFormatting>
  <conditionalFormatting sqref="I5:I8">
    <cfRule type="cellIs" dxfId="5842" priority="13" stopIfTrue="1" operator="equal">
      <formula>"-"</formula>
    </cfRule>
    <cfRule type="containsText" dxfId="5841" priority="14" stopIfTrue="1" operator="containsText" text="leer">
      <formula>NOT(ISERROR(SEARCH("leer",I5)))</formula>
    </cfRule>
  </conditionalFormatting>
  <conditionalFormatting sqref="H5:H6 H8">
    <cfRule type="cellIs" dxfId="5840" priority="11" stopIfTrue="1" operator="equal">
      <formula>"-"</formula>
    </cfRule>
    <cfRule type="containsText" dxfId="5839" priority="12" stopIfTrue="1" operator="containsText" text="leer">
      <formula>NOT(ISERROR(SEARCH("leer",H5)))</formula>
    </cfRule>
  </conditionalFormatting>
  <conditionalFormatting sqref="H5:H6 H8">
    <cfRule type="cellIs" dxfId="5838" priority="10" stopIfTrue="1" operator="equal">
      <formula>"-"</formula>
    </cfRule>
  </conditionalFormatting>
  <conditionalFormatting sqref="H5:H6 H8">
    <cfRule type="cellIs" dxfId="5837" priority="8" stopIfTrue="1" operator="equal">
      <formula>"-"</formula>
    </cfRule>
    <cfRule type="containsText" dxfId="5836" priority="9" stopIfTrue="1" operator="containsText" text="leer">
      <formula>NOT(ISERROR(SEARCH("leer",H5)))</formula>
    </cfRule>
  </conditionalFormatting>
  <conditionalFormatting sqref="H5:H6 H8">
    <cfRule type="cellIs" dxfId="5835" priority="7" stopIfTrue="1" operator="equal">
      <formula>"-"</formula>
    </cfRule>
  </conditionalFormatting>
  <conditionalFormatting sqref="H7">
    <cfRule type="cellIs" dxfId="5834" priority="5" stopIfTrue="1" operator="equal">
      <formula>"-"</formula>
    </cfRule>
    <cfRule type="containsText" dxfId="5833" priority="6" stopIfTrue="1" operator="containsText" text="leer">
      <formula>NOT(ISERROR(SEARCH("leer",H7)))</formula>
    </cfRule>
  </conditionalFormatting>
  <conditionalFormatting sqref="H7">
    <cfRule type="cellIs" dxfId="5832" priority="4" stopIfTrue="1" operator="equal">
      <formula>"-"</formula>
    </cfRule>
  </conditionalFormatting>
  <conditionalFormatting sqref="H7">
    <cfRule type="cellIs" dxfId="5831" priority="2" stopIfTrue="1" operator="equal">
      <formula>"-"</formula>
    </cfRule>
    <cfRule type="containsText" dxfId="5830" priority="3" stopIfTrue="1" operator="containsText" text="leer">
      <formula>NOT(ISERROR(SEARCH("leer",H7)))</formula>
    </cfRule>
  </conditionalFormatting>
  <hyperlinks>
    <hyperlink ref="A1" location="Index!A1" display="zurück"/>
  </hyperlinks>
  <pageMargins left="0.79000000000000015" right="0.79000000000000015" top="0.98" bottom="0.98" header="0.51" footer="0.51"/>
  <pageSetup paperSize="9" scale="52"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40"/>
  <sheetViews>
    <sheetView showRuler="0" zoomScaleNormal="100" workbookViewId="0"/>
  </sheetViews>
  <sheetFormatPr baseColWidth="10" defaultColWidth="10.7109375" defaultRowHeight="12.75"/>
  <cols>
    <col min="1" max="1" width="40.42578125" style="5" customWidth="1"/>
    <col min="2" max="2" width="8.42578125" style="5" bestFit="1" customWidth="1"/>
    <col min="3" max="3" width="9.140625" style="8" bestFit="1" customWidth="1"/>
    <col min="4" max="5" width="12.28515625" style="8" customWidth="1"/>
    <col min="6" max="7" width="11.42578125" style="8" customWidth="1"/>
    <col min="8" max="10" width="10.7109375" style="8" customWidth="1"/>
    <col min="11" max="11" width="11.42578125" style="8" customWidth="1"/>
    <col min="12" max="12" width="10.7109375" style="8"/>
    <col min="13" max="16384" width="10.7109375" style="5"/>
  </cols>
  <sheetData>
    <row r="1" spans="1:16">
      <c r="A1" s="92" t="s">
        <v>343</v>
      </c>
      <c r="C1" s="5"/>
      <c r="D1" s="5"/>
      <c r="E1" s="5"/>
      <c r="F1" s="5"/>
      <c r="G1" s="5"/>
      <c r="H1" s="5"/>
      <c r="I1" s="5"/>
      <c r="J1" s="5"/>
      <c r="K1" s="5"/>
      <c r="L1" s="5"/>
    </row>
    <row r="2" spans="1:16">
      <c r="A2" s="92"/>
      <c r="C2" s="5"/>
      <c r="D2" s="5"/>
      <c r="E2" s="5"/>
      <c r="F2" s="5"/>
      <c r="G2" s="5"/>
      <c r="H2" s="5"/>
      <c r="I2" s="5"/>
      <c r="J2" s="5"/>
      <c r="K2" s="5"/>
      <c r="L2" s="5"/>
    </row>
    <row r="3" spans="1:16">
      <c r="A3" s="4" t="s">
        <v>469</v>
      </c>
      <c r="C3" s="5" t="s">
        <v>385</v>
      </c>
      <c r="D3" s="5" t="s">
        <v>477</v>
      </c>
      <c r="E3" s="4">
        <v>2005</v>
      </c>
      <c r="F3" s="4">
        <v>2006</v>
      </c>
      <c r="G3" s="4">
        <v>2007</v>
      </c>
      <c r="H3" s="4">
        <v>2008</v>
      </c>
      <c r="I3" s="4">
        <v>2009</v>
      </c>
      <c r="J3" s="4">
        <v>2010</v>
      </c>
      <c r="K3" s="4">
        <v>2011</v>
      </c>
      <c r="L3" s="22">
        <v>2012</v>
      </c>
      <c r="M3" s="22">
        <v>2013</v>
      </c>
      <c r="N3" s="4">
        <v>2014</v>
      </c>
      <c r="O3" s="4">
        <v>2015</v>
      </c>
      <c r="P3" s="342">
        <v>2016</v>
      </c>
    </row>
    <row r="4" spans="1:16">
      <c r="A4" s="4"/>
      <c r="C4" s="117"/>
      <c r="E4" s="4"/>
      <c r="F4" s="4"/>
      <c r="G4" s="4"/>
      <c r="H4" s="4"/>
      <c r="I4" s="4"/>
      <c r="J4" s="4"/>
      <c r="K4" s="4"/>
      <c r="M4" s="8"/>
      <c r="N4" s="8"/>
      <c r="O4" s="8"/>
      <c r="P4" s="340"/>
    </row>
    <row r="5" spans="1:16">
      <c r="A5" s="27" t="s">
        <v>274</v>
      </c>
      <c r="B5" s="5" t="s">
        <v>354</v>
      </c>
      <c r="C5" s="8">
        <v>1</v>
      </c>
      <c r="D5" s="8" t="s">
        <v>780</v>
      </c>
      <c r="E5" s="8" t="s">
        <v>48</v>
      </c>
      <c r="F5" s="8" t="s">
        <v>48</v>
      </c>
      <c r="G5" s="5">
        <v>938</v>
      </c>
      <c r="H5" s="5">
        <v>977</v>
      </c>
      <c r="I5" s="60">
        <v>824</v>
      </c>
      <c r="J5" s="68">
        <v>931</v>
      </c>
      <c r="K5" s="68">
        <v>965</v>
      </c>
      <c r="L5" s="187">
        <v>13424</v>
      </c>
      <c r="M5" s="8">
        <v>-367</v>
      </c>
      <c r="N5" s="19">
        <v>-1925</v>
      </c>
      <c r="O5" s="19">
        <v>-2990</v>
      </c>
      <c r="P5" s="340">
        <v>-354</v>
      </c>
    </row>
    <row r="6" spans="1:16">
      <c r="A6" s="5" t="s">
        <v>291</v>
      </c>
      <c r="B6" s="5" t="s">
        <v>354</v>
      </c>
      <c r="D6" s="8" t="s">
        <v>780</v>
      </c>
      <c r="E6" s="5">
        <v>347</v>
      </c>
      <c r="F6" s="5">
        <v>540</v>
      </c>
      <c r="G6" s="5">
        <v>644</v>
      </c>
      <c r="H6" s="5">
        <v>516</v>
      </c>
      <c r="I6" s="60">
        <v>431</v>
      </c>
      <c r="J6" s="68">
        <v>364</v>
      </c>
      <c r="K6" s="68">
        <v>429</v>
      </c>
      <c r="L6" s="187">
        <v>443</v>
      </c>
      <c r="M6" s="8">
        <v>453</v>
      </c>
      <c r="N6" s="19">
        <v>443</v>
      </c>
      <c r="O6" s="19">
        <v>437</v>
      </c>
      <c r="P6" s="340">
        <v>450</v>
      </c>
    </row>
    <row r="7" spans="1:16">
      <c r="A7" s="5" t="s">
        <v>392</v>
      </c>
      <c r="B7" s="5" t="s">
        <v>354</v>
      </c>
      <c r="D7" s="8" t="s">
        <v>780</v>
      </c>
      <c r="E7" s="5">
        <v>176</v>
      </c>
      <c r="F7" s="5">
        <v>195</v>
      </c>
      <c r="G7" s="5">
        <v>322</v>
      </c>
      <c r="H7" s="5">
        <v>326</v>
      </c>
      <c r="I7" s="60">
        <v>270</v>
      </c>
      <c r="J7" s="68">
        <v>176</v>
      </c>
      <c r="K7" s="68">
        <v>239</v>
      </c>
      <c r="L7" s="187">
        <v>228</v>
      </c>
      <c r="M7" s="8">
        <v>249</v>
      </c>
      <c r="N7" s="19">
        <v>250</v>
      </c>
      <c r="O7" s="19">
        <v>317</v>
      </c>
      <c r="P7" s="340">
        <v>302</v>
      </c>
    </row>
    <row r="8" spans="1:16">
      <c r="A8" s="5" t="s">
        <v>393</v>
      </c>
      <c r="B8" s="5" t="s">
        <v>354</v>
      </c>
      <c r="D8" s="8" t="s">
        <v>780</v>
      </c>
      <c r="E8" s="5">
        <v>153</v>
      </c>
      <c r="F8" s="5">
        <v>310</v>
      </c>
      <c r="G8" s="5">
        <v>281</v>
      </c>
      <c r="H8" s="5">
        <v>147</v>
      </c>
      <c r="I8" s="60">
        <v>109</v>
      </c>
      <c r="J8" s="68">
        <v>163</v>
      </c>
      <c r="K8" s="68">
        <v>168</v>
      </c>
      <c r="L8" s="187">
        <v>162</v>
      </c>
      <c r="M8" s="8">
        <v>115</v>
      </c>
      <c r="N8" s="19">
        <v>124</v>
      </c>
      <c r="O8" s="19">
        <v>57</v>
      </c>
      <c r="P8" s="340">
        <v>103</v>
      </c>
    </row>
    <row r="9" spans="1:16">
      <c r="A9" s="157" t="s">
        <v>591</v>
      </c>
      <c r="B9" s="5" t="s">
        <v>354</v>
      </c>
      <c r="D9" s="8" t="s">
        <v>780</v>
      </c>
      <c r="E9" s="68">
        <v>0</v>
      </c>
      <c r="F9" s="68">
        <v>0</v>
      </c>
      <c r="G9" s="68">
        <v>0</v>
      </c>
      <c r="H9" s="68">
        <v>0</v>
      </c>
      <c r="I9" s="60">
        <v>0</v>
      </c>
      <c r="J9" s="68">
        <v>0</v>
      </c>
      <c r="K9" s="68">
        <v>11</v>
      </c>
      <c r="L9" s="187">
        <v>19</v>
      </c>
      <c r="M9" s="8">
        <v>48</v>
      </c>
      <c r="N9" s="19">
        <v>64</v>
      </c>
      <c r="O9" s="19">
        <v>47</v>
      </c>
      <c r="P9" s="340">
        <v>31</v>
      </c>
    </row>
    <row r="10" spans="1:16">
      <c r="A10" s="5" t="s">
        <v>394</v>
      </c>
      <c r="B10" s="5" t="s">
        <v>354</v>
      </c>
      <c r="D10" s="8" t="s">
        <v>780</v>
      </c>
      <c r="E10" s="5">
        <v>18</v>
      </c>
      <c r="F10" s="5">
        <v>35</v>
      </c>
      <c r="G10" s="5">
        <v>41</v>
      </c>
      <c r="H10" s="5">
        <v>43</v>
      </c>
      <c r="I10" s="60">
        <v>52</v>
      </c>
      <c r="J10" s="68">
        <v>25</v>
      </c>
      <c r="K10" s="68">
        <v>11</v>
      </c>
      <c r="L10" s="187">
        <v>34</v>
      </c>
      <c r="M10" s="8">
        <v>41</v>
      </c>
      <c r="N10" s="19">
        <v>5</v>
      </c>
      <c r="O10" s="19">
        <v>16</v>
      </c>
      <c r="P10" s="340">
        <v>14</v>
      </c>
    </row>
    <row r="11" spans="1:16">
      <c r="A11" s="5" t="s">
        <v>273</v>
      </c>
      <c r="B11" s="5" t="s">
        <v>284</v>
      </c>
      <c r="D11" s="8" t="s">
        <v>780</v>
      </c>
      <c r="E11" s="5">
        <v>100</v>
      </c>
      <c r="F11" s="5">
        <v>100</v>
      </c>
      <c r="G11" s="5">
        <v>100</v>
      </c>
      <c r="H11" s="5">
        <v>100</v>
      </c>
      <c r="I11" s="60">
        <v>100</v>
      </c>
      <c r="J11" s="68">
        <v>100</v>
      </c>
      <c r="K11" s="68">
        <v>100</v>
      </c>
      <c r="L11" s="187">
        <v>100</v>
      </c>
      <c r="M11" s="8">
        <v>100</v>
      </c>
      <c r="N11" s="19">
        <v>100</v>
      </c>
      <c r="O11" s="19">
        <v>100</v>
      </c>
      <c r="P11" s="340">
        <v>100</v>
      </c>
    </row>
    <row r="12" spans="1:16">
      <c r="A12" s="48"/>
      <c r="L12" s="78"/>
      <c r="M12" s="8"/>
      <c r="N12" s="8"/>
      <c r="O12" s="8"/>
      <c r="P12" s="8"/>
    </row>
    <row r="14" spans="1:16" ht="14.25">
      <c r="A14" s="434" t="s">
        <v>833</v>
      </c>
      <c r="B14" s="434"/>
      <c r="C14" s="434"/>
      <c r="D14" s="434"/>
      <c r="E14" s="434"/>
      <c r="F14" s="434"/>
      <c r="G14" s="434"/>
      <c r="H14" s="434"/>
      <c r="I14" s="434"/>
      <c r="J14" s="434"/>
      <c r="K14" s="434"/>
      <c r="L14" s="434"/>
      <c r="M14" s="434"/>
      <c r="N14" s="434"/>
      <c r="O14" s="434"/>
      <c r="P14" s="434"/>
    </row>
    <row r="16" spans="1:16">
      <c r="A16" s="14"/>
    </row>
    <row r="18" spans="1:28">
      <c r="A18" s="4"/>
      <c r="M18" s="8"/>
      <c r="N18" s="8"/>
      <c r="O18" s="8"/>
      <c r="P18" s="8"/>
    </row>
    <row r="20" spans="1:28" ht="15">
      <c r="Q20" s="77"/>
      <c r="W20" s="44"/>
      <c r="X20" s="44"/>
      <c r="Y20" s="44"/>
      <c r="Z20" s="44"/>
      <c r="AA20" s="44"/>
      <c r="AB20" s="44"/>
    </row>
    <row r="21" spans="1:28">
      <c r="Q21" s="44"/>
    </row>
    <row r="22" spans="1:28">
      <c r="M22" s="8"/>
      <c r="N22" s="8"/>
      <c r="O22" s="8"/>
      <c r="P22" s="8"/>
      <c r="Q22" s="44"/>
      <c r="R22" s="44"/>
    </row>
    <row r="30" spans="1:28">
      <c r="E30" s="4"/>
      <c r="F30" s="4"/>
      <c r="H30" s="5"/>
      <c r="I30" s="5"/>
      <c r="J30" s="5"/>
      <c r="K30" s="68"/>
      <c r="L30" s="5"/>
    </row>
    <row r="31" spans="1:28">
      <c r="E31" s="4"/>
      <c r="F31" s="4"/>
      <c r="H31" s="5"/>
      <c r="I31" s="5"/>
      <c r="J31" s="5"/>
      <c r="K31" s="68"/>
      <c r="L31" s="5"/>
    </row>
    <row r="32" spans="1:28">
      <c r="E32" s="4"/>
      <c r="F32" s="4"/>
      <c r="G32" s="5"/>
      <c r="H32" s="5"/>
      <c r="I32" s="5"/>
      <c r="J32" s="5"/>
      <c r="K32" s="68"/>
      <c r="L32" s="5"/>
    </row>
    <row r="33" spans="5:13">
      <c r="E33" s="4"/>
      <c r="F33" s="4"/>
      <c r="G33" s="5"/>
      <c r="H33" s="5"/>
      <c r="I33" s="5"/>
      <c r="J33" s="5"/>
      <c r="K33" s="68"/>
      <c r="L33" s="5"/>
    </row>
    <row r="34" spans="5:13">
      <c r="E34" s="4"/>
      <c r="F34" s="4"/>
      <c r="G34" s="60"/>
      <c r="H34" s="60"/>
      <c r="I34" s="60"/>
      <c r="J34" s="60"/>
      <c r="K34" s="60"/>
      <c r="L34" s="60"/>
      <c r="M34" s="60"/>
    </row>
    <row r="35" spans="5:13">
      <c r="E35" s="4"/>
      <c r="F35" s="4"/>
      <c r="G35" s="68"/>
      <c r="H35" s="68"/>
      <c r="I35" s="68"/>
      <c r="J35" s="68"/>
      <c r="K35" s="68"/>
      <c r="L35" s="68"/>
      <c r="M35" s="68"/>
    </row>
    <row r="36" spans="5:13">
      <c r="E36" s="4"/>
      <c r="F36" s="4"/>
      <c r="G36" s="68"/>
      <c r="H36" s="68"/>
      <c r="I36" s="68"/>
      <c r="J36" s="68"/>
      <c r="K36" s="68"/>
      <c r="L36" s="68"/>
      <c r="M36" s="68"/>
    </row>
    <row r="37" spans="5:13">
      <c r="E37" s="22"/>
      <c r="G37" s="187"/>
      <c r="H37" s="187"/>
      <c r="I37" s="187"/>
      <c r="J37" s="187"/>
      <c r="K37" s="187"/>
      <c r="L37" s="187"/>
      <c r="M37" s="187"/>
    </row>
    <row r="38" spans="5:13">
      <c r="E38" s="22"/>
      <c r="M38" s="8"/>
    </row>
    <row r="39" spans="5:13">
      <c r="E39" s="4"/>
      <c r="G39" s="19"/>
      <c r="H39" s="19"/>
      <c r="I39" s="19"/>
      <c r="J39" s="19"/>
      <c r="K39" s="19"/>
      <c r="L39" s="19"/>
      <c r="M39" s="19"/>
    </row>
    <row r="40" spans="5:13">
      <c r="E40" s="4"/>
      <c r="G40" s="19"/>
      <c r="H40" s="19"/>
      <c r="I40" s="19"/>
      <c r="J40" s="19"/>
      <c r="K40" s="19"/>
      <c r="L40" s="19"/>
      <c r="M40" s="19"/>
    </row>
  </sheetData>
  <mergeCells count="1">
    <mergeCell ref="A14:P14"/>
  </mergeCells>
  <phoneticPr fontId="17" type="noConversion"/>
  <conditionalFormatting sqref="H5:J11">
    <cfRule type="cellIs" dxfId="5829" priority="1" stopIfTrue="1" operator="equal">
      <formula>"-"</formula>
    </cfRule>
    <cfRule type="containsText" dxfId="5828" priority="2" stopIfTrue="1" operator="containsText" text="leer">
      <formula>NOT(ISERROR(SEARCH("leer",H5)))</formula>
    </cfRule>
  </conditionalFormatting>
  <conditionalFormatting sqref="K37:K40 G36:M36 G33:M33">
    <cfRule type="cellIs" dxfId="5827" priority="6" stopIfTrue="1" operator="equal">
      <formula>"-"</formula>
    </cfRule>
  </conditionalFormatting>
  <conditionalFormatting sqref="G33:M35">
    <cfRule type="cellIs" dxfId="5826" priority="4" stopIfTrue="1" operator="equal">
      <formula>"-"</formula>
    </cfRule>
    <cfRule type="containsText" dxfId="5825" priority="5" stopIfTrue="1" operator="containsText" text="leer">
      <formula>NOT(ISERROR(SEARCH("leer",G33)))</formula>
    </cfRule>
  </conditionalFormatting>
  <conditionalFormatting sqref="L9:O9 K5:K11 H5:H11">
    <cfRule type="cellIs" dxfId="5824" priority="3" stopIfTrue="1" operator="equal">
      <formula>"-"</formula>
    </cfRule>
  </conditionalFormatting>
  <hyperlinks>
    <hyperlink ref="A1" location="Index!A1" display="zurück"/>
  </hyperlinks>
  <pageMargins left="0.79000000000000015" right="0.79000000000000015" top="0.98" bottom="0.98" header="0.51" footer="0.51"/>
  <pageSetup paperSize="9" scale="45"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o c u m e n t C o n f i g / > 
</file>

<file path=customXml/itemProps1.xml><?xml version="1.0" encoding="utf-8"?>
<ds:datastoreItem xmlns:ds="http://schemas.openxmlformats.org/officeDocument/2006/customXml" ds:itemID="{14E2D427-CEB6-4DB5-B2B9-FFFC10E30BB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7</vt:i4>
      </vt:variant>
    </vt:vector>
  </HeadingPairs>
  <TitlesOfParts>
    <vt:vector size="53" baseType="lpstr">
      <vt:lpstr>Index</vt:lpstr>
      <vt:lpstr>Grundsätze und Prinzipien</vt:lpstr>
      <vt:lpstr>Berichtsinhalte</vt:lpstr>
      <vt:lpstr>Berichtsqualität</vt:lpstr>
      <vt:lpstr>Berichtsabgrenzung</vt:lpstr>
      <vt:lpstr>Publikationsrythmus</vt:lpstr>
      <vt:lpstr>Ergebnis</vt:lpstr>
      <vt:lpstr>Finanzierung</vt:lpstr>
      <vt:lpstr>Cashflow &amp; Investitionen</vt:lpstr>
      <vt:lpstr>Markenwert</vt:lpstr>
      <vt:lpstr>Mengen</vt:lpstr>
      <vt:lpstr>Volumen Zahlungsverkehr</vt:lpstr>
      <vt:lpstr>Kundenzufriedenheit</vt:lpstr>
      <vt:lpstr>Preisvergleich</vt:lpstr>
      <vt:lpstr>Laufzeiten</vt:lpstr>
      <vt:lpstr>Verarbeitung Zahlungsbelege</vt:lpstr>
      <vt:lpstr>Wartezeiten am Schalter</vt:lpstr>
      <vt:lpstr>Poststellen</vt:lpstr>
      <vt:lpstr>Dichte der Netzzugangspunkte</vt:lpstr>
      <vt:lpstr>Marktanteile</vt:lpstr>
      <vt:lpstr>Personalbestand</vt:lpstr>
      <vt:lpstr>Personalfluktuation</vt:lpstr>
      <vt:lpstr>Lernpersonal</vt:lpstr>
      <vt:lpstr>Nachwuchskräfte</vt:lpstr>
      <vt:lpstr>Anstellungsverhältnisse</vt:lpstr>
      <vt:lpstr>Entschädigungen</vt:lpstr>
      <vt:lpstr>Pensionskasse</vt:lpstr>
      <vt:lpstr>Geschlechterverteilung</vt:lpstr>
      <vt:lpstr>Frauen im Management</vt:lpstr>
      <vt:lpstr>Sprachenvielfalt</vt:lpstr>
      <vt:lpstr>Nationalitäten</vt:lpstr>
      <vt:lpstr>Demographie</vt:lpstr>
      <vt:lpstr>Teilzeit</vt:lpstr>
      <vt:lpstr>Gesundheitsmanagement</vt:lpstr>
      <vt:lpstr>Personalzufriedenheit</vt:lpstr>
      <vt:lpstr>Motivation u. Engagement</vt:lpstr>
      <vt:lpstr>Arbeitsmarktzentrum</vt:lpstr>
      <vt:lpstr>Energiebedarf</vt:lpstr>
      <vt:lpstr>Klimabelastung</vt:lpstr>
      <vt:lpstr>Materialien</vt:lpstr>
      <vt:lpstr>Luftschadstoffe</vt:lpstr>
      <vt:lpstr>Lieferkette</vt:lpstr>
      <vt:lpstr>Wohltät. u. Sponsoring</vt:lpstr>
      <vt:lpstr>Gesetzesverstösse</vt:lpstr>
      <vt:lpstr>Arbeitsplätze in Regionen</vt:lpstr>
      <vt:lpstr>Verteilung d. Wertschöpfung</vt:lpstr>
      <vt:lpstr>Index!Druckbereich</vt:lpstr>
      <vt:lpstr>Preisvergleich!Druckbereich</vt:lpstr>
      <vt:lpstr>Grundsatz_zur_Berichtsabgrenzung</vt:lpstr>
      <vt:lpstr>Grundsätze_und_Prinzipien_der_integrierten_Berichterstattung</vt:lpstr>
      <vt:lpstr>Grundsätze_zur_Berichtsqualität</vt:lpstr>
      <vt:lpstr>Grundsätze_zur_Bestimmung_der_Berichtsinhalte</vt:lpstr>
      <vt:lpstr>Publikationsrhythmus</vt:lpstr>
    </vt:vector>
  </TitlesOfParts>
  <Company>Swiss Post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wildr</dc:creator>
  <cp:lastModifiedBy>Haas Mark, F111</cp:lastModifiedBy>
  <cp:lastPrinted>2015-02-12T15:28:44Z</cp:lastPrinted>
  <dcterms:created xsi:type="dcterms:W3CDTF">2007-08-14T08:04:06Z</dcterms:created>
  <dcterms:modified xsi:type="dcterms:W3CDTF">2017-05-05T10:03:02Z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m.graphomate.charts.GraphomateChart.AddonConfigIdProperty">
    <vt:lpwstr>{14E2D427-CEB6-4DB5-B2B9-FFFC10E30BB8}</vt:lpwstr>
  </property>
</Properties>
</file>